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НА сайт\Розпорядження 2017\265-Р 6.10.2017\"/>
    </mc:Choice>
  </mc:AlternateContent>
  <bookViews>
    <workbookView xWindow="-15" yWindow="150" windowWidth="10890" windowHeight="9765"/>
  </bookViews>
  <sheets>
    <sheet name="ОР" sheetId="23" r:id="rId1"/>
  </sheets>
  <definedNames>
    <definedName name="_GoBack" localSheetId="0">ОР!$F$35</definedName>
    <definedName name="Z_48EF5860_4203_47F1_8497_6BEAE9FC7DAC_.wvu.Cols" localSheetId="0" hidden="1">ОР!#REF!</definedName>
    <definedName name="Z_48EF5860_4203_47F1_8497_6BEAE9FC7DAC_.wvu.PrintArea" localSheetId="0" hidden="1">ОР!$A$1:$J$308</definedName>
    <definedName name="Z_48EF5860_4203_47F1_8497_6BEAE9FC7DAC_.wvu.PrintTitles" localSheetId="0" hidden="1">ОР!$E:$F,ОР!#REF!</definedName>
    <definedName name="Z_96E2A35E_4A48_419F_9E38_8CEFA5D27C66_.wvu.Cols" localSheetId="0" hidden="1">ОР!#REF!</definedName>
    <definedName name="Z_96E2A35E_4A48_419F_9E38_8CEFA5D27C66_.wvu.PrintArea" localSheetId="0" hidden="1">ОР!$A$1:$J$308</definedName>
    <definedName name="Z_96E2A35E_4A48_419F_9E38_8CEFA5D27C66_.wvu.PrintTitles" localSheetId="0" hidden="1">ОР!$E:$F,ОР!#REF!</definedName>
    <definedName name="Z_ABBD498D_3D2F_4E62_985A_EF1DC4D9DC47_.wvu.Cols" localSheetId="0" hidden="1">ОР!#REF!</definedName>
    <definedName name="Z_ABBD498D_3D2F_4E62_985A_EF1DC4D9DC47_.wvu.PrintArea" localSheetId="0" hidden="1">ОР!$A$1:$J$308</definedName>
    <definedName name="Z_ABBD498D_3D2F_4E62_985A_EF1DC4D9DC47_.wvu.PrintTitles" localSheetId="0" hidden="1">ОР!$E:$F,ОР!#REF!</definedName>
    <definedName name="Z_D712F871_6858_44B8_AA22_8F2C734047E2_.wvu.Cols" localSheetId="0" hidden="1">ОР!#REF!</definedName>
    <definedName name="Z_D712F871_6858_44B8_AA22_8F2C734047E2_.wvu.PrintArea" localSheetId="0" hidden="1">ОР!$A$1:$J$308</definedName>
    <definedName name="Z_D712F871_6858_44B8_AA22_8F2C734047E2_.wvu.PrintTitles" localSheetId="0" hidden="1">ОР!$E:$F,ОР!#REF!</definedName>
    <definedName name="Z_E02D48B6_D0D9_4E6E_B70D_8E13580A6528_.wvu.Cols" localSheetId="0" hidden="1">ОР!#REF!</definedName>
    <definedName name="Z_E02D48B6_D0D9_4E6E_B70D_8E13580A6528_.wvu.PrintArea" localSheetId="0" hidden="1">ОР!$A$1:$J$308</definedName>
    <definedName name="Z_E02D48B6_D0D9_4E6E_B70D_8E13580A6528_.wvu.PrintTitles" localSheetId="0" hidden="1">ОР!$E:$F,ОР!#REF!</definedName>
    <definedName name="_xlnm.Print_Titles" localSheetId="0">ОР!$6:$7</definedName>
    <definedName name="_xlnm.Print_Area" localSheetId="0">ОР!$A$1:$J$296</definedName>
  </definedNames>
  <calcPr calcId="152511" fullCalcOnLoad="1"/>
  <customWorkbookViews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</customWorkbookViews>
</workbook>
</file>

<file path=xl/calcChain.xml><?xml version="1.0" encoding="utf-8"?>
<calcChain xmlns="http://schemas.openxmlformats.org/spreadsheetml/2006/main">
  <c r="J189" i="23" l="1"/>
  <c r="J176" i="23"/>
  <c r="J147" i="23"/>
  <c r="J146" i="23"/>
  <c r="J114" i="23"/>
  <c r="J113" i="23"/>
  <c r="J112" i="23"/>
  <c r="J111" i="23"/>
  <c r="J101" i="23"/>
  <c r="J100" i="23"/>
  <c r="J99" i="23"/>
  <c r="J98" i="23"/>
  <c r="J97" i="23"/>
  <c r="J96" i="23"/>
  <c r="J95" i="23"/>
</calcChain>
</file>

<file path=xl/sharedStrings.xml><?xml version="1.0" encoding="utf-8"?>
<sst xmlns="http://schemas.openxmlformats.org/spreadsheetml/2006/main" count="410" uniqueCount="319">
  <si>
    <t>3105</t>
  </si>
  <si>
    <t>4016060</t>
  </si>
  <si>
    <t>100203</t>
  </si>
  <si>
    <t>4016310</t>
  </si>
  <si>
    <t>4700000</t>
  </si>
  <si>
    <t>4710000</t>
  </si>
  <si>
    <t>4716310</t>
  </si>
  <si>
    <t>у т.ч. за рахунок субвенції з державного бюджету</t>
  </si>
  <si>
    <t>4010000</t>
  </si>
  <si>
    <t>м. Дніпро</t>
  </si>
  <si>
    <t>250352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</si>
  <si>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</si>
  <si>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1513102</t>
  </si>
  <si>
    <t>Капітальний ремонт будівлі сільського клубу по вул. Гагаріна, 13 в с. Шевченкове Нікопольського району Дніпропетровської області (у т.ч. ПКД)</t>
  </si>
  <si>
    <t>Департамент соціального захисту населення Дніпропетровської обласної державної адміністрації</t>
  </si>
  <si>
    <t>Департамент житлово-комунального господарства та будівництва Дніпропетровської обласної державної адміністрації</t>
  </si>
  <si>
    <t>0620</t>
  </si>
  <si>
    <t>Покровський район</t>
  </si>
  <si>
    <t>Синельниківський район</t>
  </si>
  <si>
    <t>Софіївський район</t>
  </si>
  <si>
    <t>Томаківський район</t>
  </si>
  <si>
    <t>Царичанський район</t>
  </si>
  <si>
    <t>3100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</si>
  <si>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</si>
  <si>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</si>
  <si>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 xml:space="preserve">Реконструкція та комплексний благоустрій вул. Пушкіна в м. Першотравенськ Дніпропетровської області </t>
  </si>
  <si>
    <t>Нікопольський район</t>
  </si>
  <si>
    <t>Будівництво стадіону на території НВК в с. Ганнівка Верхньодніпровського району Дніпропетровської області (у т.ч. ПКД)</t>
  </si>
  <si>
    <t>Благоустрій міст, сіл, селищ,</t>
  </si>
  <si>
    <t>Реалізація заходів щодо інвестиційного розвитку території,</t>
  </si>
  <si>
    <t>Будівництво стадіону в с. Придніпровське Нікопольського району Дніпропетровської області (у т.ч. ПКД)</t>
  </si>
  <si>
    <t>Назва об’єктів відповідно до проектно-кошторисної документації тощо</t>
  </si>
  <si>
    <t>0100000</t>
  </si>
  <si>
    <t>15</t>
  </si>
  <si>
    <t>1500000</t>
  </si>
  <si>
    <t>1510000</t>
  </si>
  <si>
    <t>1513101</t>
  </si>
  <si>
    <t>Будівництво ДНЗ на 220 місць на території СШ № 25 у м. Дніпро, вул. Кротова, 601 (у т.ч. ПКД)</t>
  </si>
  <si>
    <t>180409</t>
  </si>
  <si>
    <t>6310</t>
  </si>
  <si>
    <t>1090</t>
  </si>
  <si>
    <t>Підготовка кадрів вищими навчальними закладами І і ІІ рівнів акредитації</t>
  </si>
  <si>
    <t>Утримання закладів, що надають соціальні послуги дітям, які опинились у складних життєвих обставинах</t>
  </si>
  <si>
    <t>1513220</t>
  </si>
  <si>
    <t>3220</t>
  </si>
  <si>
    <t>Забезпечення обробки інформації з нарахування та виплати допомог і компенсацій</t>
  </si>
  <si>
    <t>м. Марганець</t>
  </si>
  <si>
    <t>м.Синельникове</t>
  </si>
  <si>
    <t>Межівський район</t>
  </si>
  <si>
    <t>Реконструкція стадіону  та елементів благоустрою загальноосвітньої школи № 7 за адресою: вул. Воїнів Афганців, 5, м. Синельникове Дніпропетровська область (у т.ч. ПКД)</t>
  </si>
  <si>
    <t>Надання реабілітаційних послуг інвалідам та дітям-інвалідам</t>
  </si>
  <si>
    <t>1516310</t>
  </si>
  <si>
    <t>2416310</t>
  </si>
  <si>
    <r>
      <t>Будівництво ДНЗ на 115 місць по вул. Привокзальна, 344, м. П</t>
    </r>
    <r>
      <rPr>
        <sz val="10"/>
        <rFont val="Arial Cyr"/>
        <charset val="204"/>
      </rPr>
      <t>’</t>
    </r>
    <r>
      <rPr>
        <sz val="10"/>
        <rFont val="Times New Roman"/>
        <family val="1"/>
        <charset val="204"/>
      </rPr>
      <t>ятихатки (у т.ч. ПКД)</t>
    </r>
  </si>
  <si>
    <t>ББББББББББ</t>
  </si>
  <si>
    <t>Код відомчої/ тимчасової класифікації видатків та кредитування місцевого бюджету</t>
  </si>
  <si>
    <t>01</t>
  </si>
  <si>
    <t>0110000</t>
  </si>
  <si>
    <t>Усього видатків по обласному бюджету</t>
  </si>
  <si>
    <t>Обласна рада</t>
  </si>
  <si>
    <t>0941</t>
  </si>
  <si>
    <t>0731</t>
  </si>
  <si>
    <t>0732</t>
  </si>
  <si>
    <t>1010</t>
  </si>
  <si>
    <t>1020</t>
  </si>
  <si>
    <t>0180</t>
  </si>
  <si>
    <t>Капітальні видатки</t>
  </si>
  <si>
    <t>47</t>
  </si>
  <si>
    <t>40</t>
  </si>
  <si>
    <t>6330</t>
  </si>
  <si>
    <t>0921</t>
  </si>
  <si>
    <t>4716330</t>
  </si>
  <si>
    <t>Проведення невідкладних відновлювальних робіт, будівництво та реконструкція загальноосвітніх навчальних закладів</t>
  </si>
  <si>
    <t>6380</t>
  </si>
  <si>
    <t>4716380</t>
  </si>
  <si>
    <t>4718800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</si>
  <si>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</si>
  <si>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Код ТПКВКМБ</t>
  </si>
  <si>
    <t>Код ФКВКБ</t>
  </si>
  <si>
    <t>Незавершене будівництво клуба (ІІ черга) за адресою: с. Ляшківка Царичанського району Дніпропетровської області під дитячий дошкільний заклад. Нове будівництво</t>
  </si>
  <si>
    <t>4716360</t>
  </si>
  <si>
    <t>6360</t>
  </si>
  <si>
    <t>Проведення невідкладних відновлювальних робіт, будівництво та реконструкція лікарень загального профілю</t>
  </si>
  <si>
    <t>грн</t>
  </si>
  <si>
    <t>Управління культури, національностей і релігій Дніпропетровської обласної державної адміністрації</t>
  </si>
  <si>
    <t xml:space="preserve">Загальний обсяг фінансування будівництва </t>
  </si>
  <si>
    <t xml:space="preserve">Разом видатків на поточний рік </t>
  </si>
  <si>
    <t>150101</t>
  </si>
  <si>
    <t>0490</t>
  </si>
  <si>
    <t>у тому числі:</t>
  </si>
  <si>
    <t>Департамент освіти і науки Дніпропетровської обласної державної адміністрації</t>
  </si>
  <si>
    <t>070601</t>
  </si>
  <si>
    <t>Нове будівництво водогону від ІІ підйому до с. Виводове Томаківського району (в т.ч. ПКД та експертиза)</t>
  </si>
  <si>
    <t>Реконструкція будівлі по вул. Туполєва під житловий будинок, м.Кривий Ріг</t>
  </si>
  <si>
    <t>м.Кривий Ріг</t>
  </si>
  <si>
    <t>Дніпровський район</t>
  </si>
  <si>
    <t>Криничанський район</t>
  </si>
  <si>
    <t>Новомосковський район</t>
  </si>
  <si>
    <t>Широківський район</t>
  </si>
  <si>
    <t>Васильківський район</t>
  </si>
  <si>
    <t>Будівництво будинку культури в с. Новоолександрівка по вул. Парковій, 1-К  Дніпровського району Дніпропетровської області (у т.ч. ПКД)</t>
  </si>
  <si>
    <t>Реконструкція загальноосвітнього ліцею по вул. Центральній, 31, м. Покров ( у т.ч. ПКД)</t>
  </si>
  <si>
    <t>7410</t>
  </si>
  <si>
    <t>0470</t>
  </si>
  <si>
    <t>4017410</t>
  </si>
  <si>
    <t>Заходи з енергозбереження</t>
  </si>
  <si>
    <t>у тому числі кредиторська заборгованість</t>
  </si>
  <si>
    <t>Внески до статутного капіталу суб’єктів господарювання</t>
  </si>
  <si>
    <t>7470</t>
  </si>
  <si>
    <t>8800</t>
  </si>
  <si>
    <t>1040</t>
  </si>
  <si>
    <t>Верхньодніпровський район</t>
  </si>
  <si>
    <t>Криворізький район</t>
  </si>
  <si>
    <t>Магдалинівський район</t>
  </si>
  <si>
    <t>1513110</t>
  </si>
  <si>
    <t>1513111</t>
  </si>
  <si>
    <t>3101</t>
  </si>
  <si>
    <t>3102</t>
  </si>
  <si>
    <t>3110</t>
  </si>
  <si>
    <t>3111</t>
  </si>
  <si>
    <t>Заклади і заходи з питань дітей та їх соціального захисту</t>
  </si>
  <si>
    <t>Забезпечення соціальними послугами стаціонарного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</si>
  <si>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1513105</t>
  </si>
  <si>
    <t>4000000</t>
  </si>
  <si>
    <t>Зміни до переліку об’єктів, видатки на які у 2017  році будуть проводитися за рахунок коштів бюджету розвитку</t>
  </si>
  <si>
    <t>до розпорядження</t>
  </si>
  <si>
    <t>голови обласної ради</t>
  </si>
  <si>
    <t>Петропавлівський район</t>
  </si>
  <si>
    <t>0117470</t>
  </si>
  <si>
    <t>10</t>
  </si>
  <si>
    <t>1000000</t>
  </si>
  <si>
    <t>1010000</t>
  </si>
  <si>
    <t>1011120</t>
  </si>
  <si>
    <t>1016310</t>
  </si>
  <si>
    <t>м. Синельникове</t>
  </si>
  <si>
    <t>Реконструкція стадіону м. Синельникове (у т.ч. ПКД)</t>
  </si>
  <si>
    <t>м. Тернівка</t>
  </si>
  <si>
    <t>Реконструкція  центрального стадіону м. Апостолове Апостолівського району (у т.ч. ПКД)</t>
  </si>
  <si>
    <t>8610</t>
  </si>
  <si>
    <t>1018610</t>
  </si>
  <si>
    <t>Капітальний ремонт Новомилорадівського будинку культури Божедарівської ОТГ Криничанського району (у т.ч. ПКД)</t>
  </si>
  <si>
    <t>Реконструкція  стадіону смт Кринички Криничанського району (у т.ч. ПКД)</t>
  </si>
  <si>
    <t xml:space="preserve">Інші субвенції, </t>
  </si>
  <si>
    <t>Управління капітального будівництва Дніпропетровської обласної державної адміністраці</t>
  </si>
  <si>
    <t xml:space="preserve">Відсоток завершеності будівництва об’єктів на майбутні роки </t>
  </si>
  <si>
    <t>Апостолівський район</t>
  </si>
  <si>
    <t>Реконструкція парку ім. Федора Мершовцева м. Кривий Ріг ( ІІ черга) (у т.ч. ПКД та експертиза)</t>
  </si>
  <si>
    <t>Капітальний ремонт глядацьких трибун стадіону м. Синельникове (у т.ч. ПКД)</t>
  </si>
  <si>
    <t>Солонянський район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</si>
  <si>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</si>
  <si>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24</t>
  </si>
  <si>
    <t>2400000</t>
  </si>
  <si>
    <t>2410000</t>
  </si>
  <si>
    <t xml:space="preserve">Інші субвенції </t>
  </si>
  <si>
    <t>субвенція з обласного бюджету до місцевих бюджетів на соціально- економічний розвиток</t>
  </si>
  <si>
    <t>4018800</t>
  </si>
  <si>
    <t>Капітальний ремонт НВК в с. Ганнівка Верхньодніпровського району Дніпропетровської області (у т.ч. ПКД)</t>
  </si>
  <si>
    <t>Будівництво ДНЗ на 115 місць на території КЗ Балівська СЗШ в с. Баловка Дніпровського району (у т.ч. ПКД)</t>
  </si>
  <si>
    <t>субвенція з обласного бюджету до місцевих бюджетів на капітальні видатки та облаштування об’єктів соціально-культурної сфери</t>
  </si>
  <si>
    <t>Реконструкція дитячого садка на 90 місць за адресою: вул. Гагаріна, 3, с. Іванівка, Межівського району (у т.ч. ПКД)</t>
  </si>
  <si>
    <t>Реконструкція стадіону Чаплинської опорної школи Васильківського району Дніпропетровської області (у т.ч. ПКД)</t>
  </si>
  <si>
    <t>Реконструкція стадіону Сурсько-Литовської середньої школи Дніпровського району Дніпропетровської області (у т.ч. ПКД)</t>
  </si>
  <si>
    <t>Реконструкція стадіону Святовасилівської СШ Солонянського району Дніпропетровської області (у т.ч. ПКД)</t>
  </si>
  <si>
    <t>Додаток 5</t>
  </si>
  <si>
    <t xml:space="preserve">Усього видатків на завершення будівництва об’єктів на майбутні роки </t>
  </si>
  <si>
    <t>Установка (реконструкція) комерційного вузла обліку газу за адресою: м. Дніпро, вул. Тютюнова, 1</t>
  </si>
  <si>
    <t>П’ятихатський район</t>
  </si>
  <si>
    <t>Капітальний ремонт покрівлі та утеплення фасаду ДНЗ № 2 за адресою: Дніпропетровська обл., м. П’ятихатки, вул. Гагаріна, 200 (у т.ч. ПКД)</t>
  </si>
  <si>
    <t>Юр’ївський район</t>
  </si>
  <si>
    <t>Реконструкція стадіону Лихівської середньої загальноосвітньої школи смт Лихівка П’ятихатського району Дніпропетровської області (у т.ч. ПКД)</t>
  </si>
  <si>
    <t>м. Кам’янське</t>
  </si>
  <si>
    <t>Проведення ремонтно-реставраційних робіт покрівлі на пам’ятці містобудування і архітектури національного значення, ох. № 1074 – будівля Дніпропетровського академічного українського музично-драматичного театру ім. Т.Г. ШЕВЧЕНКА за адресою: м. Дніпро, вул. Воскресенська, 5</t>
  </si>
  <si>
    <t>Капітальні видатки,</t>
  </si>
  <si>
    <t>Реконструкція зони відпочинку  в районі вулиці Бульварної м. Марганець Дніпропетровської області (в т.ч. експертиза та виготовлення ПКД)</t>
  </si>
  <si>
    <t>Реконструкція площі Гірницької Слави м. Марганець (в т.ч. ПКД та експертиза)</t>
  </si>
  <si>
    <t>м. Кривий Ріг</t>
  </si>
  <si>
    <t>Будівництво парку на березі  річки Томаківка біля вулиці Чкалова м. Марганець (виготовлення ПКД)</t>
  </si>
  <si>
    <t>м. Першотравенськ</t>
  </si>
  <si>
    <t>м. Покров</t>
  </si>
  <si>
    <t>м.  Дніпро</t>
  </si>
  <si>
    <t>Реконструкція стадіону ЗОШ № 7, м. Марганець, вул. Долгова, 1 (у т.ч. ПКД)</t>
  </si>
  <si>
    <t>Будівництво стадіону ЗОШ № 9, м. Марганець, кв. Ювілейний, 16 (у т.ч. ПКД)</t>
  </si>
  <si>
    <t>Будівництво Дніпропетровського обласного реабілітаційного центру в с. Сурсько-Литовське Дніпропетровського району Дніпропетровської області (у т.ч. ПКД)</t>
  </si>
  <si>
    <t>Дитячий сад-ясла на 220 місць на ж/м Лівобережний-3 у м. Дніпропетровськ – будівництво</t>
  </si>
  <si>
    <t>м. Жовті Води</t>
  </si>
  <si>
    <t>Капітальний ремонт будівлі Марганецької дитячо-юнацької спортивної школи № 1 за адресою: Дніпропетровська обл., м. Марганець, вул. Дніпровська, буд. 3а (у т.ч. ПКД)</t>
  </si>
  <si>
    <t>Будівництво Комунального дошкільного навчального закладу за адресою: вулиця Київська, буд. 169, м. Марганець Дніпропетровської області (у т.ч. ПКД)</t>
  </si>
  <si>
    <t>м. Нікополь</t>
  </si>
  <si>
    <t xml:space="preserve">Реконструкція підвального приміщення під електричну модульну установку на основі електродних котлів (у тому числі виготовлення проектно-кошторисної документації) КЗО „Нiкопольський навчально-реабілітаційний центр „Ніка” ДОР” </t>
  </si>
  <si>
    <t xml:space="preserve">Реконструкція майстерні в житловий корпус № 5 у КЗ „Васильківський психоневрологічний будинок-інтернат”  Дніпропетровської обласної ради” </t>
  </si>
  <si>
    <t>Реконструкція блоку фільтрів та відстойників на насосно-фільтрувальній станції МКП „Орджонікідзевське ВУВКГ”  (в т.ч. ПКД та експертиза)</t>
  </si>
  <si>
    <t>Комплексна термомодернізація будівлі КЗ „Дніпропетровська міська дитяча клінічна лікарня № 1 – Дніпропетровської обласної ради” у м. Дніпро – реконструкція</t>
  </si>
  <si>
    <t>Реконструкція систем киснезабезпечення (з улаштуванням автономного джерела) педіатричного та хірургічного корпусів КЗ „Дніпропетровський спеціалізований клінічний медичний центр матері та дитини ім. проф. М.Ф. Руднєва”  ДОР по проспекту Пушкіна, 26 у м. Дніпропетровську. Коригування</t>
  </si>
  <si>
    <t>Реконструкція стадіону „Трудові резерви”   м. Дніпропетровськ. Благоустрій території,</t>
  </si>
  <si>
    <t>Реконструкція ТП стадіону „Трудові резерви”   м. Дніпропетровськ, у т.ч. ПКД</t>
  </si>
  <si>
    <t>Реконструкція стадіону „Трудові резерви”  м. Дніпропетровськ. Крита спортивно-демонстраційна споруда для спортивних ігор (у т.ч. ПКД)</t>
  </si>
  <si>
    <t>Реконструкція системи теплопостачання стадіону „Трудові резерви” , м. Дніпро. Збільшення потужності. (у т.ч. ПКД)</t>
  </si>
  <si>
    <t>Реконструкція дощової та напірно-господарчо-побутової каналізації та насосної станції спортивного комплексу комунального спеціалізованого навчального закладу спортивного профілю „Дніпропетровського вищого училища фізичної культури Дніпропетровської обласної ради”  вул. Героїв Сталінграда, 29а (у т.ч. ПКД)</t>
  </si>
  <si>
    <t>Капітальний ремонт фасаду будинку філармонії КП „Дніпропетровська філармонія ім. Л.Б. Когана”  ДОР  ( у т.ч. ПКД)</t>
  </si>
  <si>
    <t>Першочергові протиаварійні роботи з реставрації пам’ятки культури, історії та архітектури. Покрівля пам’ятнику містобудування і архітектури Національного значення, охр. № 1074 –  будівля КЗ Культури „Дніпровський академічний Український музично-драматичний театр ім. Т.Г. Шевченка”  Дніпропетровської обласної ради, за адресою: м. Дніпро, вул. Воскресенська, 5</t>
  </si>
  <si>
    <t>Будівництво стадіону КЗ „Дитячо-юнацька футбольна школа „Надія”  Кам’янської міської ради (у т.ч. ПКД)</t>
  </si>
  <si>
    <t>Реконструкція будівлі „Палац тенісу”  КЗ „Спортивний комбінат „Прометей”  КМР у м. Кам’янське (у т.ч. ПКД)</t>
  </si>
  <si>
    <t>Приміщення під амбулаторію № 7 „Центру первинної медико-санітарної допомоги № 3” за адресою: мкр 7 Зарічний, 9а, м. Кривий Ріг – реконструкція (у т.ч. ПКД)</t>
  </si>
  <si>
    <t>Реконструкція будівлі КПНЗ „Палац дитячої та юнацької творчості Центрально-Міського району”  Криворізької міської ради, м. Кривий Ріг Дніпропетровської області (у т.ч. ПКД)</t>
  </si>
  <si>
    <t>Будівництво спортивного плавального басейну на території КПНЗ „Дитяча юнацька спортивна школа № 3”  Криворізької міської ради по вул. Зарічній, 3 у м. Кривий Ріг Дніпропетровської області (у т.ч. ПКД)</t>
  </si>
  <si>
    <t>Реконструкція стадіону, розташованого на території КПНЗ „Дитячо-юнацька спортивна школа № 3”  Криворізької міської ради по вул. Зарічній, 3 у м. Кривий Ріг Дніпропетровської області (у т.ч. ПКД)</t>
  </si>
  <si>
    <t>Реконструкція частини будівлі амбулаторії № 1, 3  КЗ „Нікопольський центр первинної медико-санітарної допомоги”  під дитяче стаціонарне та консультативно-діагностичне відділення за адресою: м. Нікополь, проспект Трубників, буд. 47  (у т.ч. ПКД)</t>
  </si>
  <si>
    <t>Будівництво спортивної зали з плавальним басейном та облаштуванням теплого переходу в КЗ „НСЗШ № 21”  за адресою м. Нікополь, вул. Гагаріна, 161 (у т.ч. ПКД)</t>
  </si>
  <si>
    <t>Будівництво КДНЗ (ясел-садка) „Світанок”  за адресою: м. Нікополь, перехрестя вул. Першотравнева та вул. 8 Березня (у т.ч. ПКД)</t>
  </si>
  <si>
    <t>Капітальний ремонт КЗ „Дитячо-юнацька спортивна школа „Темп” м. Тернівка (у т.ч. ПКД)</t>
  </si>
  <si>
    <t>Будівництво ДНЗ на 115 місць на території дитячого закладу „Буратино” в с. Чумаки Дніпровського району (у т.ч. ПКД)</t>
  </si>
  <si>
    <t>Реконструкція футбольного поля на території спортивного комплексу „Мрія” по вул. Центральній, 1-Б в смт Магдалинівка Магдалинівського району Дніпропетровської області (у т.ч. ПКД)</t>
  </si>
  <si>
    <t>Реконструкція будівлі ДНЗ ясла-садок „Малятко” в смт Новопокровка Солонянського району (у т.ч. ПКД)</t>
  </si>
  <si>
    <t>Реконструкція стадіону „Діброва” в смт Царичанка Царичанського району, в т.ч. ПКД</t>
  </si>
  <si>
    <t>м. Павлоград</t>
  </si>
  <si>
    <t>Капітальний ремонт КБУ „Фізкультурно-спортивний комплекс ім. В.М. Шкуренко”  по вул. Корольова Сергія, 1, м. Павлоград  (у т.ч. ПКД)</t>
  </si>
  <si>
    <t>Реконструкція НВК № 1 по вул. Центральній, 35, м. Покров (у т.ч. ПКД)</t>
  </si>
  <si>
    <t>Реконструкція стадіону НВК № 1 по вул. Центральній, 35, м. Покров (у т.ч. ПКД)</t>
  </si>
  <si>
    <t>Реконструкція стадіону НВК № 2 по вул. Лізи Чайкіної, 15, м. Покров (у т.ч. ПКД)</t>
  </si>
  <si>
    <t>Реконструкція КДНЗ № 21  ( ясла-садок) комбінованого типу по вул. Лізи Чайкіної, 10, м. Покров (у т.ч. ПКД)</t>
  </si>
  <si>
    <t>Будівництво ДНЗ на 115 місць,  вул. І. Малки, м. Покров (у т.ч. ПКД)</t>
  </si>
  <si>
    <t>Реконструкція НВК № 1 ім. Коцюбинського смт Васильківка Васильківського району Дніпропетровської області (у т.ч. ПКД)</t>
  </si>
  <si>
    <t>Реконструкція стадіону НВК № 1 ім. Коцюбинського смт Васильківка Васильківського району Дніпропетровської області (у т.ч. ПКД)</t>
  </si>
  <si>
    <t>Реконструкція комунального закладу Верхівцевський НВК „Середня загальноосвітня школа №1 – дошкільний навчальний заклад”  Верхньодніпровської районної ради (у т.ч. ПКД)</t>
  </si>
  <si>
    <t>Реконструкція стадіону комунального закладу Верхівцевський НВК „Середня загальноосвітня школа № 1 – дошкільний навчальний заклад”  Верхньодніпровської районної ради (у т.ч. ПКД)</t>
  </si>
  <si>
    <t>„Спортивно-оздоровчий комплекс в смт Слобожанське Дніпровського району Дніпропетровської області. Коригування проекту”  (нове будівництво). Котельня (у т.ч. ПКД)</t>
  </si>
  <si>
    <t>Спортивно-оздоровчий комплекс в сел. Ювілейне Дніпропетровського району Дніпропетровської області – будівництво (у т.ч. ПКД)</t>
  </si>
  <si>
    <t>Будівництво житлового будинку в сел. Слобожанське Дніпровського району (у т.ч. ПКД)</t>
  </si>
  <si>
    <t>Реконструкція будівлі, що не експлуатується, старого корпусу школи під НВК № 3 по вул. Ленінградській, 1 в м. Підгородне Дніпропетровського району Дніпропетровської області (у т.ч. ПКД)</t>
  </si>
  <si>
    <t>Капітальний ремонт дошкільного навчального закладу „Вишенька” в с. Затишне Криничанського району Дніпропетровської області (у т.ч. ПКД)</t>
  </si>
  <si>
    <t>Школа № 2 смт Межова Дніпропетровської області – реконструкція (у т.ч. ПКД)</t>
  </si>
  <si>
    <r>
      <t>Будівництво ДНЗ на 80 місць по вул. Б.Хмельницького, 3а в с. Слов</t>
    </r>
    <r>
      <rPr>
        <sz val="10"/>
        <rFont val="Arial Cyr"/>
        <charset val="204"/>
      </rPr>
      <t>’</t>
    </r>
    <r>
      <rPr>
        <sz val="10"/>
        <rFont val="Times New Roman"/>
        <family val="1"/>
        <charset val="204"/>
      </rPr>
      <t>янка Межівського району (у т.ч. ПКД)</t>
    </r>
  </si>
  <si>
    <t>Будівництво ДНЗ на 115 місць в смт Червоногригорівка Нікопольського району  (у т.ч. ПКД)</t>
  </si>
  <si>
    <t>Реконструкція будинку культури у с. Спаське по вул. Козинця  П., 74а Новомосковського району Дніпропетровської області (у т.ч. ПКД)</t>
  </si>
  <si>
    <t xml:space="preserve">Реконструкція дошкільного навчального закладу по вул. Центральна, 10 в селі Піщанка Новомосковського району Дніпропетровської області (у т.ч. ПКД) </t>
  </si>
  <si>
    <t>Реконструкція стадіону в смт Покровське, вул. Горького Покровського району (у т.ч. ПКД)</t>
  </si>
  <si>
    <t>Будівництво стадіону КЗ освіти  „НВК „ЗОШ І – ІІІ ступенів № 1 – Покровський ліцей” смт Покровське, Покровського району Дніпропетровської області (у т.ч. ПКД)</t>
  </si>
  <si>
    <t>Улаштування теплоізоляції фасадів (капітальний ремонт) будівлі  дошкільного навчального закладу № 3 „Малятко” по вул. Українська, буд. 59 в м. П’ятихатки, Дніпропетровської області (у т.ч. ПКД)</t>
  </si>
  <si>
    <t>Реконструкція комплексу Софіївської районної дитячо-юнацької спортивної школи по вул. Карпенка, 15 в смт Софіївка Софіївського району Дніпропетровської області (у т.ч. ПКД)</t>
  </si>
  <si>
    <t>Капітальний ремонт будівлі КЗ „Новогригорівський навчально-виховний комплекс „Загальноосвітня  школа I – II ступенів – дошкільний навчальний заклад” та благоустрій прибудинкової території, Юрївський район (у т.ч. ПКД)</t>
  </si>
  <si>
    <t>Капітальний ремонт будівлі КЗ „Жемчужненського навчально-виховного комплексу „Загальноосвітня школа  I – III ступенів – дошкільний навчальний заклад” та благоустрій прибудинкової території, Юрївський район (у т.ч. ПКД)</t>
  </si>
  <si>
    <t>Капітальний ремонт будівлі Преображенського навчально-виховного комплексу „Загальноосвітня школа  I – II ступенів – дошкільний навчальний заклад”  Юрївський район (у т.ч. ПКД)</t>
  </si>
  <si>
    <t>Будівництво глядацьких трибун з улаштуванням навісу стадіону в смт Юр’ївка (у т.ч. ПКД)</t>
  </si>
  <si>
    <t>Реконструкція будівлі з  модернізацією системи опалення КЗО „Спеціалізована середня загальноосвітня школа № 9 з поглибленим вивченням англійської мови”  ДМР  м. Дніпро (у т.ч. ПКД)</t>
  </si>
  <si>
    <t>Реконструкція стадіону  КЗО ССЗШ № 126 з поглибленим вивченням французької мови, м. Дніпро (у т.ч. ПКД)</t>
  </si>
  <si>
    <t>Реконструкція стадіону КЗО „Спеціалізована середня загальноосвітня школа № 9 з поглибленим вивченням англійської мови”  ДМР  м. Дніпро (у т.ч. ПКД)</t>
  </si>
  <si>
    <t>Рекострукція стадіону комунального закладу „Нікопольська середня загальноосвітня школа І – ІІ ступенів № 14”  за адресою: Дніпропетровська область, м. Нікополь, вул. Гайдамацька, 33 (у т.ч. ПКД)</t>
  </si>
  <si>
    <t>Реконструкція стадіону загальноосвітньої школи І – ІІІ ступенів № 1 по вул. Б. Хмельницького, 106 в м. Апостолове Дніпропетровської області (у т.ч. ПКД)</t>
  </si>
  <si>
    <t>Реконструкція опорної школи смт Магдалинівка, вул. Центральна, 12, Магдалинівський район Дніпропетровської області  (у т.ч. ПКД)</t>
  </si>
  <si>
    <t>Реконструкція стадіону опорної школи смт. Магдалинівка, вул. Центральна, 12, Магдалинівський район Дніпропетровської області  (у т.ч. ПКД)</t>
  </si>
  <si>
    <t>Реконструкція  Виводівської ЗОШ I – III ступенів для створення двох дошкільних груп та реорганізації в навчально-виховний комплекс (у т.ч. ПКД)</t>
  </si>
  <si>
    <t>Реконструкція стадіону СЗОШ № 2, смт Широке Широківського району (у т.ч. ПКД)</t>
  </si>
  <si>
    <t>Реконструкція лікарні № 9 м. Кривий Ріг (у т.ч. ПКД)</t>
  </si>
  <si>
    <t>Реконструкція корпусу платної поліклініки КЗ „Дніпропетровська обласна клінічна лікарня  ім.І.І. Мечникова” під центр діагностики та реабілітації постраждалих в зоні АТО (у т.ч. ПКД)</t>
  </si>
  <si>
    <t>Будівництво та реконструкція спеціалізованих лікарень та інших спеціалізованих закладів,</t>
  </si>
  <si>
    <t>Заступник голови обласної ради</t>
  </si>
  <si>
    <t>М. КУЮМЧЯН</t>
  </si>
  <si>
    <t>Код програмної класифікації видатків та кредитування місцевого бюджету</t>
  </si>
  <si>
    <t>Розробка проектно-кошторисної документації на ремонтно-реставраційні роботи покрівлі на пам’ятці містобудування і архітектури національного значення, 
ох. № 1074 – будівля Дніпропетровського академічного українського музично-драматичного театру ім. Т.Г. ШЕВЧЕНКА за адресою: м. Дніпро, 
вул. Воскресенська, 5</t>
  </si>
  <si>
    <t xml:space="preserve">Реконструкція адміністративної будівлі за адресою: вул Комсомольська, 34  у
м. Дніпропетровську. Коригування </t>
  </si>
  <si>
    <t>Будівництво ДНЗ на 115 місць на території КЗО СШ № 116 по вул. Передова, 601 
м. Дніпро (у т.ч. ПКД)</t>
  </si>
  <si>
    <t>Капітальний ремонт амбулаторії № 7 КЗ „ДЦПМСД № 7”  за адресою: 
вул. Філософська, 62 в м. Дніпропетровську (у т.ч. ПКД)</t>
  </si>
  <si>
    <t>Будівництво спортивно-оздоровчого комплексу на території парку Перемоги
в м. Нікополь по вул. Херсонська, у т.ч. ПКД</t>
  </si>
  <si>
    <t>Реконструкція стадіону „Металург ім. О.І. Куценка”  по вул. Трубників, 48 у
м. Нікополь (у т.ч. ПКД)</t>
  </si>
  <si>
    <t>Будівництво КДНЗ санаторного типу „Дивограй”  за адресою: м. Нікополь,
вул. Івана Куценка (у т.ч. ПКД)</t>
  </si>
  <si>
    <t>Реконструкція будівлі КЗ „Центр первинної медико-санітарної допомоги” м. Покров під територіальний центр обслуговування населення міста (надання соціальних послуг) з відділенням цілодобового перебування за адресою: м. Покров, 
вул. Медична, 19 (неврологічний корпус), у т.ч. ПКД</t>
  </si>
  <si>
    <t>Реконструкція частини благоустрою майданчику з улаштуванням об’єкта монументального мистецтва (стели з державною символікою) на 
пр. Д. Яворницького м. Дніпро (у т.ч. ПКД)</t>
  </si>
  <si>
    <t>Реконструкція системи гарячого водопостачання та опалення з встановленням геліосистеми в Комунальному закладі „Марганецька спеціалізована школа 
І – ІІІ ступенів № 2 з поглибленим вивченням англійської мови Марганецької міської ради Дніпропетровської області”  по вул. Садова, 18 в м. Марганець Дніпропетровської області ( у т.ч. ПКД та експертиза)</t>
  </si>
  <si>
    <t xml:space="preserve">Реконструкція будівлі педіатричного корпусу з надбудовою поверху 
КЗ „Дніпропетровський спеціалізований клінічний медичний центр матері та дитини ім. проф. М.Ф. Руднєва”  ДОР по просп. Пушкіна, 26 у м. Дніпропетровську  (у т.ч. ПКД) </t>
  </si>
  <si>
    <t>Реконструкція будівлі поліклініки № 1 під хірургічне відділення 
КЗ „Дніпропетровський спеціалізований клінічний медичний центр матері та дитини ім. проф. М.Ф. Руднєва”  ДОР”  по проспекту Пушкіна, 26 у 
м. Дніпропетровську, в т.ч. ПКД</t>
  </si>
  <si>
    <t>Реконструкція локальних очисних споруд для знезараження стічних вод 
КЗ „Дніпродзержинський протитуберкульозний диспансер”  ДОР”  
за адресою: м. Дніпродзержинськ, пр. Аношкіна, 70</t>
  </si>
  <si>
    <t>Капітальний ремонт Новомиколаївського будинку культури за адресою: 
вул. Шкільна, 4 смт Новомиколаївка Верхньодніпровського району Дніпропетровської області  (у т.ч. ПКД)</t>
  </si>
  <si>
    <t>Реконструкція комунального закладу спорткомплекс „Дніпровець” за
адресою: вул. Набережна, 1 сел. Дніпровське Верхньодніпровський район  (у т.ч. ПКД)</t>
  </si>
  <si>
    <t>Реконструкція будівлі гуртожитку під амбулаторію ЗПСМ по вул. Гагаріна, 17 
в с. Червоне Криворізького району Дніпропетровської області (у т.ч. ПКД)</t>
  </si>
  <si>
    <t>Капітальний ремонт будівлі Будинку культури по вул. О. Копаниці, 4 в 
с. Новософіївка Нікопольського району Дніпропетровської області (у т.ч. ПКД)</t>
  </si>
  <si>
    <t xml:space="preserve">Реконструкція і облаштування частини приміщень Томаківської  ЗОШ 
I – III ступенів № 1 під навчально-виховний комплекс по вул. Ватутіна, 7
 в смт Томаківка </t>
  </si>
  <si>
    <t>Реконструкція фізкультурно-спортивного комплексу ім. А. Скорука по 
ул. Б. Хмельницького, 48а в смт Томаківка Томаківського району (у т.ч. ПКД)</t>
  </si>
  <si>
    <t>Реконструкція аптеки під багатоквартирний житловий будинок по 
вул. 14 Гвардійської дивізії, 12  в смт Царичанка Дніпропетровської області (у т.ч. ПКД)</t>
  </si>
  <si>
    <t>Реконструкція глядацьких трибун з улаштуванням навісу стадіону „Діброва”
 в смт Царичанка Царичанського району (у т.ч. ПКД)</t>
  </si>
  <si>
    <t>Реконструкція стадіону КЗО „Божедарівська середня загальноосвітня школа 
І – ІІІ ступенів”  Криничанської районної ради (чотири філії), вул. Лагерна, 14-Б, смт Щорськ, Криничанський район, Дніпропетровська область (у  т.ч. ПКД)</t>
  </si>
  <si>
    <t>Реконструкція стадіону комунального опорного загальноосвітнього навчального закладу „Іларіонівська середня загальноосвітня школа I – III ступенів Синельниківської районної ради Дніпропетровської області”  по 
вул. Європейська, 3, смт Іларіонове (у т.ч. ПКД)</t>
  </si>
  <si>
    <t>Реконструкція стадіону опорної КЗ „Карпівська середня загальноосвітня
школа І – ІІІ ступенів”  по вул. Молодіжна, 52 в с. Карпівка Широківського району  Дніпропетровської області (у т.ч. ПКД)</t>
  </si>
  <si>
    <t>Реконструкція стадіону Царичанської загальноосвітньої школи І – ІІІ ступенів
в смт Царичанка Дніпропетровської області, вул. Піонерська, 40-а (у т.ч. ПКД)</t>
  </si>
  <si>
    <t xml:space="preserve">Коригування проекту „Регіональний перинатальний центр. Реконструкція будівлі поліклініки (блок № 5) під неонатальний блок на 60 ліжок КЗ ДОДКЛ по вул. Космічній, 13 в м. Дніпропетровську”  під  „Реконструкція будівлі поліклініки (блок № 5) КЗ”  ДОДКЛ”  ДОР під неонатальний блок з консультативно-діагностичною поліклінікою по 
вул. Космічній, 13 в  м. Дніпропетровськ” </t>
  </si>
  <si>
    <t>Реконструкція КЗО „Дошкільний навчальний заклад № 303 ДМР”  
ж/м Покровський, вул. Набережна Заводська, 119б ( у т.ч. ПКД)</t>
  </si>
  <si>
    <t>Реконструкція першого поверху терапевтичного корпусу під відділення невідкладної (екстреної) медичної допомоги КЗ  „Дніпропетровське клінічне об’єднання швидкої медичної допомоги”  Дніпропетровської обласної ради” по
вул. Свердлова, 65 м. Дніпропетровську ( у т.ч. ПКД)</t>
  </si>
  <si>
    <t>Будівництво стадіону КЗ „Нікопольська середня загальньоосвітня школа 
І – ІІІ ступенів № 2” м. Нікополь, вул. Героїв Чернобиля, 68 ( у т.ч. ПКД)</t>
  </si>
  <si>
    <t>Реконструкція системи гарячого водопостачання та опалення з встановленням геліосистеми в Комунальній установі  „Адміністративне управління Дніпропетровської обласної ради” по пр. Олександра Поля, 2 в м.Дніпро (у т.ч. ПКД та експертиза)</t>
  </si>
  <si>
    <t>Реконструкція системи гарячого водопостачання та опалення з встановленням геліосистеми в Комунальному закладі „Дніпропетровський геріатричний пансіонат Дніпропетровської обласної ради”  по вул. Гаванській, 15 в м. Дніпро (у т.ч. ПКД та експертиза)</t>
  </si>
  <si>
    <t>Реконструкція системи гарячого водопостачання та опалення з встановленням геліосистеми в Комунальному дошкільному навчальному закладі (ясла-садок)  загального розвитку № 7 „Івушка”  Підгородненської міської ради по вул. Шосейна, 99-а в м. Підгородне Дніпровського району Дніпропетровської області (у т.ч. ПКД та експертиза)</t>
  </si>
  <si>
    <t>Реконструкція системи гарячого водопостачання та опалення з встановленням геліосистеми в Комунальному закладі „Любимівська загальноосвітня школа 
І – ІІІ ступенів Дніпровської районної ради Дніпропетровської області”  по
вул. Садова, 1 в с. Любимівка  Дніпровського району Дніпропетровської області (у т.ч. ПКД та експертиза)</t>
  </si>
  <si>
    <t>Реконструкція мереж газопостачання, розташованих на території стадіону „Трудові резерви”, м. Дніпро (винос мереж), (у т.ч. ПКД)</t>
  </si>
  <si>
    <t>Реконструкція системи теплопостачання стадіону „Трудові резерви”, м. Дніпро, (у т.ч. ПКД)</t>
  </si>
  <si>
    <t>Реконструкція нежитлових приміщень КЗ „ДЦПМСД № 9” під амбулаторію сімейної медицини  за адресою: вул. Осіння, 13а,  м. Дніпропетровськ. Коригування (у т.ч. ПКД)</t>
  </si>
  <si>
    <t>Капітальний ремонт амбулаторії № 6 КЗ „ДЦПМСД № 7” по  вул. Амбулаторна, 1, м. Дніпропетровськ (у т.ч. ПКД)</t>
  </si>
  <si>
    <t>Реконструкція стадіону та елементів благоустрою НВК № 6 „Перспектива”  по
вул. Я. Мудрого, 11-а у м. Жовті Води (у т.ч. ПКД)</t>
  </si>
  <si>
    <t>Капітальний ремонт внутрішніх приміщень будівлі НВК № 6 „Перспектива” 
по вул. Я. Мудрого, 11-а у м. Жовті Води (у т.ч. ПКД)</t>
  </si>
  <si>
    <t>Реконструкція приміщень 1-го поверху КЗ „Криворізька міська клінічна лікарня № 2 Дніпропетровської обласної ради”  під відділення  екстреної (невідкладної) медичної допомоги за адресою:  м. Кривий Ріг, майдан 30-річчя Перемоги, 2 (у т.ч. ПКД)</t>
  </si>
  <si>
    <t>Реконструкція будівель під центр соціальної реабілітації дітей-інвалідів по 
вул. Вільна, 2а , м. Кривий Ріг (у т.ч. ПКД)</t>
  </si>
  <si>
    <t>Приміщення під амбулаторію „Центру первинної медико-санітарної допомоги № 5” в селищі Ілліча, м. Кривий Ріг – реконструкція (у т.ч. ПКД)</t>
  </si>
  <si>
    <t>Реконструкція приміщень під амбулаторію № 4 „Центру первинної медико-санітарної допомоги № 2” по вул. Електрозаводській, 22а в м. Кривий Ріг Дніпропетровської області (у т.ч. ПКД)</t>
  </si>
  <si>
    <t>Реконструкція приміщень під амбулаторію „Центру первинної медико-санітарної допомоги № 4”  по вул. Павлика Морозова, 15 в м. Кривий Ріг Дніпропетровської області (у т.ч. ПКД)</t>
  </si>
  <si>
    <t>Реконструкція приміщень під амбулаторію „Центру первинної медико-санітарної допомоги № 5” у Військовому містечку-33, 14 в м. Кривий Ріг Дніпропетровської області (у т.ч. ПКД)</t>
  </si>
  <si>
    <t>Реконструкція приміщень під амбулаторію „Центру первинної медико-санітарної допомоги № 6” по вул. Переяславській, 18 в м. Кривий Ріг Дніпропетровської області (у т.ч. ПКД)</t>
  </si>
  <si>
    <t>Реконструкція приміщень під 3 амбулаторії „Центру первинної медико-санітарної допомоги № 3”  по вул. Тухачевського, 33а в м. Кривий Ріг Дніпропетровської області (у т.ч. ПКД)</t>
  </si>
  <si>
    <t>Реконструкція приміщень під амбулаторію „Центру первинної медико-санітарної допомоги № 4”  на мкр Ювілейний, 8а в м. Кривий Ріг Дніпропетровської області (у т.ч. ПКД)</t>
  </si>
  <si>
    <t>Реконструкція стадіону КЗ „Спеціалізована природничо-математична школа 
І – ІІІ ступенів при Дніпропетровському Національному університеті 
ім. О. Гончара” м. Нікополь, вул. Каштанова, 62 (у т.ч. ПКД)</t>
  </si>
  <si>
    <t>Реконструкція першого поверху головного корпусу стаціонару під відділення  невідкладної (екстреної) допомоги та діагностичного відділення, розташованого за адресою: м. Павлоград, вул. Дніпровська, № 541 (у т.ч. ПКД)</t>
  </si>
  <si>
    <t>Реконструкція стадіону зі спорудами, які знаходяться на його території, розташованого за адресою: м. Верхньодніпровськ, вул. Федоровського  (у т.ч. ПКД)</t>
  </si>
  <si>
    <t>Спортивно-оздоровчий комплекс в смт Слобожанське Дніпровського району Дніпропетровської області (нове будівництво). Плавальний басейн (у т.ч. ПКД)</t>
  </si>
  <si>
    <t>Реконструкція глядацьких трибун з улаштуванням навісу стадіону смт Кринички Криничанського району (у т.ч. ПКД)</t>
  </si>
  <si>
    <t>Реконструкція Глеюватського дитячого садка  по вул. Кірова, 2а, с. Глеюватка Криворізького району Дніпропетровської області (у т.ч. ПКД)</t>
  </si>
  <si>
    <t>Реконструкція частини будівлі Дерезуватської СЗШ Синельниківського району під навчально-виховний комплекс (у т.ч. ПКД)</t>
  </si>
  <si>
    <t>Капітальний ремонт клубу смт Славгород, вул. Набережна, 1 Синельніковського району (у т.ч. ПКД)</t>
  </si>
  <si>
    <t>Реконструкція стадіону Томаківської  ЗОШ I – III ступенів № 1 під навчально-виховний комплекс по вул. Ватутіна, 7 в смт Томаківка (у т.ч. ПКД)</t>
  </si>
  <si>
    <t>Реконструкція глядацьких трибун з улаштуванням навісу фізкультурно-спортивного комплексу ім. А. Скорука по вул. Б. Хмельницького, 48а в смт Томаківка Томаківського району (у т.ч. ПКД)</t>
  </si>
  <si>
    <t>Реконструкція стадіону КЗ „Нікопольська середня загальньоосвітня школа 
І – ІІІ ступенів № 19” м. Нікополь, вул. Добролюбова, 47 (у т.ч. ПКД)</t>
  </si>
  <si>
    <t>Реконструкція стадіону Петропавлівської ЗОШ № 2 смт Петропавлівка Петропавлівського району Дніпропетровської області (у т.ч. ПКД)</t>
  </si>
  <si>
    <t>Будівництво амбулаторії ЗПСМ № 2 КЗОЗ КМР „Центр ПМСД № 3” за адресою: вул. Залізняка, 1, м. Кам’янське (у т.ч. ПКД)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</si>
</sst>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6" formatCode="#,##0.0"/>
    <numFmt numFmtId="207" formatCode="#,##0.0000"/>
  </numFmts>
  <fonts count="45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  <font>
      <u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</font>
    <font>
      <sz val="16"/>
      <name val="Arial Cyr"/>
      <charset val="204"/>
    </font>
    <font>
      <sz val="11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7">
    <xf numFmtId="0" fontId="0" fillId="0" borderId="0"/>
    <xf numFmtId="0" fontId="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6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5" fillId="20" borderId="1" applyNumberFormat="0" applyAlignment="0" applyProtection="0"/>
    <xf numFmtId="0" fontId="5" fillId="21" borderId="2" applyNumberFormat="0" applyAlignment="0" applyProtection="0"/>
    <xf numFmtId="0" fontId="10" fillId="21" borderId="1" applyNumberFormat="0" applyAlignment="0" applyProtection="0"/>
    <xf numFmtId="0" fontId="29" fillId="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top"/>
    </xf>
    <xf numFmtId="0" fontId="28" fillId="0" borderId="3" applyNumberFormat="0" applyFill="0" applyAlignment="0" applyProtection="0"/>
    <xf numFmtId="0" fontId="7" fillId="0" borderId="4" applyNumberFormat="0" applyFill="0" applyAlignment="0" applyProtection="0"/>
    <xf numFmtId="0" fontId="26" fillId="22" borderId="5" applyNumberFormat="0" applyAlignment="0" applyProtection="0"/>
    <xf numFmtId="0" fontId="27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6" fillId="0" borderId="0"/>
    <xf numFmtId="0" fontId="15" fillId="0" borderId="0"/>
    <xf numFmtId="0" fontId="17" fillId="0" borderId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23" borderId="6" applyNumberFormat="0" applyFont="0" applyAlignment="0" applyProtection="0"/>
    <xf numFmtId="0" fontId="1" fillId="23" borderId="6" applyNumberFormat="0" applyFont="0" applyAlignment="0" applyProtection="0"/>
    <xf numFmtId="0" fontId="2" fillId="23" borderId="6" applyNumberFormat="0" applyFont="0" applyAlignment="0" applyProtection="0"/>
    <xf numFmtId="0" fontId="15" fillId="0" borderId="0"/>
    <xf numFmtId="0" fontId="28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4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4" fillId="41" borderId="0" applyNumberFormat="0" applyBorder="0" applyAlignment="0" applyProtection="0"/>
  </cellStyleXfs>
  <cellXfs count="99">
    <xf numFmtId="0" fontId="0" fillId="0" borderId="0" xfId="0"/>
    <xf numFmtId="0" fontId="2" fillId="0" borderId="0" xfId="0" applyNumberFormat="1" applyFont="1" applyFill="1" applyAlignment="1" applyProtection="1"/>
    <xf numFmtId="0" fontId="21" fillId="0" borderId="0" xfId="0" applyNumberFormat="1" applyFont="1" applyFill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49" fontId="21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justify" vertical="center" wrapText="1"/>
    </xf>
    <xf numFmtId="196" fontId="12" fillId="0" borderId="0" xfId="73" applyNumberFormat="1" applyFont="1" applyFill="1" applyBorder="1" applyAlignment="1">
      <alignment vertical="center"/>
    </xf>
    <xf numFmtId="0" fontId="13" fillId="0" borderId="0" xfId="80" applyFont="1" applyFill="1" applyBorder="1" applyAlignment="1">
      <alignment horizontal="left" wrapText="1"/>
    </xf>
    <xf numFmtId="0" fontId="31" fillId="0" borderId="0" xfId="80" applyFont="1" applyFill="1" applyAlignment="1"/>
    <xf numFmtId="0" fontId="13" fillId="0" borderId="0" xfId="80" applyFont="1" applyFill="1" applyAlignment="1">
      <alignment horizontal="center"/>
    </xf>
    <xf numFmtId="0" fontId="32" fillId="0" borderId="0" xfId="80" applyFont="1" applyFill="1" applyAlignment="1">
      <alignment horizontal="center"/>
    </xf>
    <xf numFmtId="196" fontId="2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/>
    </xf>
    <xf numFmtId="49" fontId="24" fillId="0" borderId="7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justify" vertical="center" wrapText="1"/>
    </xf>
    <xf numFmtId="49" fontId="34" fillId="0" borderId="7" xfId="0" applyNumberFormat="1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center"/>
    </xf>
    <xf numFmtId="0" fontId="19" fillId="0" borderId="8" xfId="0" applyNumberFormat="1" applyFont="1" applyFill="1" applyBorder="1" applyAlignment="1" applyProtection="1">
      <alignment horizontal="right" vertical="center"/>
    </xf>
    <xf numFmtId="0" fontId="32" fillId="0" borderId="0" xfId="8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/>
    <xf numFmtId="196" fontId="2" fillId="0" borderId="0" xfId="0" applyNumberFormat="1" applyFont="1" applyFill="1" applyBorder="1" applyAlignment="1" applyProtection="1"/>
    <xf numFmtId="0" fontId="19" fillId="0" borderId="0" xfId="0" applyNumberFormat="1" applyFont="1" applyFill="1" applyAlignment="1" applyProtection="1">
      <alignment horizontal="center" vertical="top"/>
    </xf>
    <xf numFmtId="0" fontId="19" fillId="0" borderId="0" xfId="0" applyNumberFormat="1" applyFont="1" applyFill="1" applyAlignment="1" applyProtection="1">
      <alignment vertical="top"/>
    </xf>
    <xf numFmtId="0" fontId="19" fillId="0" borderId="0" xfId="0" applyFont="1" applyFill="1"/>
    <xf numFmtId="0" fontId="21" fillId="0" borderId="7" xfId="0" applyNumberFormat="1" applyFont="1" applyFill="1" applyBorder="1" applyAlignment="1">
      <alignment horizontal="left" vertical="center" wrapText="1"/>
    </xf>
    <xf numFmtId="0" fontId="21" fillId="0" borderId="7" xfId="0" applyNumberFormat="1" applyFont="1" applyFill="1" applyBorder="1" applyAlignment="1">
      <alignment horizontal="justify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3" fontId="21" fillId="0" borderId="7" xfId="73" applyNumberFormat="1" applyFont="1" applyFill="1" applyBorder="1" applyAlignment="1">
      <alignment vertical="center"/>
    </xf>
    <xf numFmtId="196" fontId="21" fillId="0" borderId="7" xfId="73" applyNumberFormat="1" applyFont="1" applyFill="1" applyBorder="1" applyAlignment="1">
      <alignment vertical="center"/>
    </xf>
    <xf numFmtId="3" fontId="34" fillId="0" borderId="7" xfId="73" applyNumberFormat="1" applyFont="1" applyFill="1" applyBorder="1" applyAlignment="1">
      <alignment vertical="center"/>
    </xf>
    <xf numFmtId="196" fontId="34" fillId="0" borderId="7" xfId="73" applyNumberFormat="1" applyFont="1" applyFill="1" applyBorder="1" applyAlignment="1">
      <alignment vertical="center"/>
    </xf>
    <xf numFmtId="3" fontId="24" fillId="0" borderId="7" xfId="73" applyNumberFormat="1" applyFont="1" applyFill="1" applyBorder="1" applyAlignment="1">
      <alignment vertical="center"/>
    </xf>
    <xf numFmtId="196" fontId="24" fillId="0" borderId="7" xfId="73" applyNumberFormat="1" applyFont="1" applyFill="1" applyBorder="1" applyAlignment="1">
      <alignment vertical="center"/>
    </xf>
    <xf numFmtId="0" fontId="36" fillId="0" borderId="0" xfId="0" applyNumberFormat="1" applyFont="1" applyFill="1" applyAlignment="1" applyProtection="1"/>
    <xf numFmtId="0" fontId="37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9" fillId="0" borderId="0" xfId="80" applyFont="1" applyFill="1" applyAlignment="1"/>
    <xf numFmtId="3" fontId="34" fillId="0" borderId="10" xfId="73" applyNumberFormat="1" applyFont="1" applyFill="1" applyBorder="1" applyAlignment="1">
      <alignment vertical="center"/>
    </xf>
    <xf numFmtId="196" fontId="34" fillId="0" borderId="10" xfId="73" applyNumberFormat="1" applyFont="1" applyFill="1" applyBorder="1" applyAlignment="1">
      <alignment vertical="center"/>
    </xf>
    <xf numFmtId="4" fontId="34" fillId="0" borderId="7" xfId="73" applyNumberFormat="1" applyFont="1" applyFill="1" applyBorder="1" applyAlignment="1">
      <alignment vertical="center"/>
    </xf>
    <xf numFmtId="4" fontId="21" fillId="0" borderId="7" xfId="73" applyNumberFormat="1" applyFont="1" applyFill="1" applyBorder="1" applyAlignment="1">
      <alignment vertical="center"/>
    </xf>
    <xf numFmtId="4" fontId="24" fillId="0" borderId="7" xfId="73" applyNumberFormat="1" applyFont="1" applyFill="1" applyBorder="1" applyAlignment="1">
      <alignment vertical="center"/>
    </xf>
    <xf numFmtId="207" fontId="2" fillId="0" borderId="0" xfId="0" applyNumberFormat="1" applyFont="1" applyFill="1" applyAlignment="1" applyProtection="1"/>
    <xf numFmtId="0" fontId="20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justify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3" fontId="20" fillId="0" borderId="9" xfId="73" applyNumberFormat="1" applyFont="1" applyFill="1" applyBorder="1" applyAlignment="1">
      <alignment vertical="center"/>
    </xf>
    <xf numFmtId="196" fontId="20" fillId="0" borderId="9" xfId="73" applyNumberFormat="1" applyFont="1" applyFill="1" applyBorder="1" applyAlignment="1">
      <alignment vertical="center"/>
    </xf>
    <xf numFmtId="4" fontId="20" fillId="0" borderId="9" xfId="73" applyNumberFormat="1" applyFont="1" applyFill="1" applyBorder="1" applyAlignment="1">
      <alignment vertical="center"/>
    </xf>
    <xf numFmtId="4" fontId="21" fillId="0" borderId="11" xfId="73" applyNumberFormat="1" applyFont="1" applyFill="1" applyBorder="1" applyAlignment="1">
      <alignment vertical="center"/>
    </xf>
    <xf numFmtId="49" fontId="20" fillId="0" borderId="7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justify" vertical="center" wrapText="1"/>
    </xf>
    <xf numFmtId="0" fontId="33" fillId="0" borderId="12" xfId="0" applyFont="1" applyFill="1" applyBorder="1"/>
    <xf numFmtId="0" fontId="2" fillId="0" borderId="12" xfId="0" applyFont="1" applyFill="1" applyBorder="1"/>
    <xf numFmtId="0" fontId="14" fillId="0" borderId="12" xfId="0" applyFont="1" applyFill="1" applyBorder="1"/>
    <xf numFmtId="0" fontId="21" fillId="0" borderId="12" xfId="0" applyFont="1" applyFill="1" applyBorder="1" applyAlignment="1">
      <alignment wrapText="1"/>
    </xf>
    <xf numFmtId="0" fontId="21" fillId="0" borderId="13" xfId="0" applyFont="1" applyFill="1" applyBorder="1" applyAlignment="1">
      <alignment horizontal="left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41" fillId="0" borderId="7" xfId="0" applyFont="1" applyFill="1" applyBorder="1" applyAlignment="1">
      <alignment vertical="top" wrapText="1"/>
    </xf>
    <xf numFmtId="49" fontId="21" fillId="0" borderId="14" xfId="0" applyNumberFormat="1" applyFont="1" applyFill="1" applyBorder="1" applyAlignment="1">
      <alignment horizontal="center" vertical="center" wrapText="1"/>
    </xf>
    <xf numFmtId="3" fontId="21" fillId="0" borderId="14" xfId="73" applyNumberFormat="1" applyFont="1" applyFill="1" applyBorder="1" applyAlignment="1">
      <alignment vertical="center"/>
    </xf>
    <xf numFmtId="196" fontId="21" fillId="0" borderId="14" xfId="73" applyNumberFormat="1" applyFont="1" applyFill="1" applyBorder="1" applyAlignment="1">
      <alignment vertical="center"/>
    </xf>
    <xf numFmtId="0" fontId="21" fillId="0" borderId="14" xfId="0" applyFont="1" applyFill="1" applyBorder="1" applyAlignment="1">
      <alignment horizontal="left" vertical="center" wrapText="1"/>
    </xf>
    <xf numFmtId="4" fontId="21" fillId="0" borderId="14" xfId="73" applyNumberFormat="1" applyFont="1" applyFill="1" applyBorder="1" applyAlignment="1">
      <alignment vertical="center"/>
    </xf>
    <xf numFmtId="0" fontId="24" fillId="0" borderId="14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 wrapText="1"/>
    </xf>
    <xf numFmtId="49" fontId="34" fillId="0" borderId="15" xfId="0" applyNumberFormat="1" applyFont="1" applyFill="1" applyBorder="1" applyAlignment="1" applyProtection="1">
      <alignment horizontal="center" vertical="justify"/>
    </xf>
    <xf numFmtId="49" fontId="34" fillId="0" borderId="16" xfId="0" applyNumberFormat="1" applyFont="1" applyFill="1" applyBorder="1" applyAlignment="1" applyProtection="1">
      <alignment horizontal="center" vertical="justify"/>
    </xf>
    <xf numFmtId="49" fontId="34" fillId="0" borderId="15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justify" vertical="center" wrapText="1"/>
    </xf>
    <xf numFmtId="3" fontId="34" fillId="0" borderId="15" xfId="73" applyNumberFormat="1" applyFont="1" applyFill="1" applyBorder="1" applyAlignment="1">
      <alignment vertical="center"/>
    </xf>
    <xf numFmtId="196" fontId="34" fillId="0" borderId="15" xfId="73" applyNumberFormat="1" applyFont="1" applyFill="1" applyBorder="1" applyAlignment="1">
      <alignment vertical="center"/>
    </xf>
    <xf numFmtId="4" fontId="34" fillId="0" borderId="15" xfId="73" applyNumberFormat="1" applyFont="1" applyFill="1" applyBorder="1" applyAlignment="1">
      <alignment vertical="center"/>
    </xf>
    <xf numFmtId="49" fontId="34" fillId="0" borderId="10" xfId="0" applyNumberFormat="1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3" fillId="0" borderId="0" xfId="0" applyFont="1" applyFill="1"/>
    <xf numFmtId="0" fontId="35" fillId="0" borderId="0" xfId="0" applyFont="1" applyFill="1"/>
    <xf numFmtId="4" fontId="2" fillId="0" borderId="13" xfId="73" applyNumberFormat="1" applyFont="1" applyFill="1" applyBorder="1" applyAlignment="1">
      <alignment vertical="center"/>
    </xf>
    <xf numFmtId="3" fontId="2" fillId="0" borderId="13" xfId="73" applyNumberFormat="1" applyFont="1" applyFill="1" applyBorder="1" applyAlignment="1">
      <alignment vertical="center"/>
    </xf>
    <xf numFmtId="3" fontId="2" fillId="0" borderId="7" xfId="73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6" fillId="0" borderId="0" xfId="0" applyNumberFormat="1" applyFont="1" applyFill="1" applyAlignment="1" applyProtection="1">
      <alignment horizontal="left" vertical="center" wrapText="1"/>
    </xf>
    <xf numFmtId="0" fontId="38" fillId="0" borderId="0" xfId="80" applyFont="1" applyFill="1" applyAlignment="1">
      <alignment horizontal="center"/>
    </xf>
    <xf numFmtId="0" fontId="40" fillId="0" borderId="0" xfId="80" applyFont="1" applyFill="1" applyAlignment="1">
      <alignment horizontal="center"/>
    </xf>
    <xf numFmtId="0" fontId="2" fillId="0" borderId="17" xfId="0" applyNumberFormat="1" applyFont="1" applyFill="1" applyBorder="1" applyAlignment="1" applyProtection="1">
      <alignment horizontal="center"/>
    </xf>
    <xf numFmtId="0" fontId="13" fillId="0" borderId="0" xfId="80" applyFont="1" applyFill="1" applyBorder="1" applyAlignment="1">
      <alignment horizontal="left" wrapText="1"/>
    </xf>
    <xf numFmtId="0" fontId="13" fillId="0" borderId="0" xfId="80" applyFont="1" applyFill="1" applyAlignment="1">
      <alignment horizontal="center"/>
    </xf>
    <xf numFmtId="0" fontId="32" fillId="0" borderId="0" xfId="80" applyFont="1" applyFill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80" applyFont="1" applyFill="1" applyBorder="1" applyAlignment="1">
      <alignment horizontal="left" wrapText="1"/>
    </xf>
    <xf numFmtId="0" fontId="30" fillId="0" borderId="0" xfId="81" applyNumberFormat="1" applyFont="1" applyFill="1" applyAlignment="1" applyProtection="1">
      <alignment horizontal="left" vertical="center" wrapText="1"/>
    </xf>
  </cellXfs>
  <cellStyles count="107">
    <cellStyle name="20% - Акцент1" xfId="1"/>
    <cellStyle name="20% — акцент1" xfId="89" builtinId="30" hidden="1"/>
    <cellStyle name="20% - Акцент1 2" xfId="2"/>
    <cellStyle name="20% - Акцент1_Додаток 5..." xfId="3"/>
    <cellStyle name="20% - Акцент2" xfId="4"/>
    <cellStyle name="20% — акцент2" xfId="92" builtinId="34" hidden="1"/>
    <cellStyle name="20% - Акцент2 2" xfId="5"/>
    <cellStyle name="20% - Акцент2_Додаток 5..." xfId="6"/>
    <cellStyle name="20% - Акцент3" xfId="7"/>
    <cellStyle name="20% — акцент3" xfId="95" builtinId="38" hidden="1"/>
    <cellStyle name="20% - Акцент3 2" xfId="8"/>
    <cellStyle name="20% - Акцент3_Додаток 5..." xfId="9"/>
    <cellStyle name="20% - Акцент4" xfId="10"/>
    <cellStyle name="20% — акцент4" xfId="98" builtinId="42" hidden="1"/>
    <cellStyle name="20% - Акцент4 2" xfId="11"/>
    <cellStyle name="20% - Акцент4_Додаток 5..." xfId="12"/>
    <cellStyle name="20% - Акцент5" xfId="13"/>
    <cellStyle name="20% — акцент5" xfId="101" builtinId="46" hidden="1"/>
    <cellStyle name="20% - Акцент5 2" xfId="14"/>
    <cellStyle name="20% - Акцент5_Додаток 5..." xfId="15"/>
    <cellStyle name="20% - Акцент6" xfId="16"/>
    <cellStyle name="20% — акцент6" xfId="104" builtinId="50" hidden="1"/>
    <cellStyle name="20% - Акцент6 2" xfId="17"/>
    <cellStyle name="20% - Акцент6_Додаток 5..." xfId="18"/>
    <cellStyle name="40% - Акцент1" xfId="19"/>
    <cellStyle name="40% — акцент1" xfId="90" builtinId="31" hidden="1"/>
    <cellStyle name="40% - Акцент1 2" xfId="20"/>
    <cellStyle name="40% - Акцент1_Додаток 5..." xfId="21"/>
    <cellStyle name="40% - Акцент2" xfId="22"/>
    <cellStyle name="40% — акцент2" xfId="93" builtinId="35" hidden="1"/>
    <cellStyle name="40% - Акцент2 2" xfId="23"/>
    <cellStyle name="40% - Акцент2_Додаток 5..." xfId="24"/>
    <cellStyle name="40% - Акцент3" xfId="25"/>
    <cellStyle name="40% — акцент3" xfId="96" builtinId="39" hidden="1"/>
    <cellStyle name="40% - Акцент3 2" xfId="26"/>
    <cellStyle name="40% - Акцент3_Додаток 5..." xfId="27"/>
    <cellStyle name="40% - Акцент4" xfId="28"/>
    <cellStyle name="40% — акцент4" xfId="99" builtinId="43" hidden="1"/>
    <cellStyle name="40% - Акцент4 2" xfId="29"/>
    <cellStyle name="40% - Акцент4_Додаток 5..." xfId="30"/>
    <cellStyle name="40% - Акцент5" xfId="31"/>
    <cellStyle name="40% — акцент5" xfId="102" builtinId="47" hidden="1"/>
    <cellStyle name="40% - Акцент5 2" xfId="32"/>
    <cellStyle name="40% - Акцент5_Додаток 5..." xfId="33"/>
    <cellStyle name="40% - Акцент6" xfId="34"/>
    <cellStyle name="40% — акцент6" xfId="105" builtinId="51" hidden="1"/>
    <cellStyle name="40% - Акцент6 2" xfId="35"/>
    <cellStyle name="40% - Акцент6_Додаток 5..." xfId="36"/>
    <cellStyle name="60% - Акцент1" xfId="37"/>
    <cellStyle name="60% — акцент1" xfId="91" builtinId="32" hidden="1"/>
    <cellStyle name="60% - Акцент2" xfId="38"/>
    <cellStyle name="60% — акцент2" xfId="94" builtinId="36" hidden="1"/>
    <cellStyle name="60% - Акцент3" xfId="39"/>
    <cellStyle name="60% — акцент3" xfId="97" builtinId="40" hidden="1"/>
    <cellStyle name="60% - Акцент4" xfId="40"/>
    <cellStyle name="60% — акцент4" xfId="100" builtinId="44" hidden="1"/>
    <cellStyle name="60% - Акцент5" xfId="41"/>
    <cellStyle name="60% — акцент5" xfId="103" builtinId="48" hidden="1"/>
    <cellStyle name="60% - Акцент6" xfId="42"/>
    <cellStyle name="60% — акцент6" xfId="106" builtinId="52" hidden="1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Добре" xfId="53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3" xfId="66"/>
    <cellStyle name="Звичайний 4" xfId="67"/>
    <cellStyle name="Звичайний 5" xfId="68"/>
    <cellStyle name="Звичайний 6" xfId="69"/>
    <cellStyle name="Звичайний 7" xfId="70"/>
    <cellStyle name="Звичайний 8" xfId="71"/>
    <cellStyle name="Звичайний 9" xfId="72"/>
    <cellStyle name="Звичайний_Додаток _ 3 зм_ни 4575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_Додаток 6 джерела.." xfId="80"/>
    <cellStyle name="Обычный_Додаток7 програми" xfId="81"/>
    <cellStyle name="Плохой" xfId="82"/>
    <cellStyle name="Пояснение" xfId="83"/>
    <cellStyle name="Примечание" xfId="84"/>
    <cellStyle name="Примечание 2" xfId="85"/>
    <cellStyle name="Примечание_Додаток 7 к розпорядж" xfId="86"/>
    <cellStyle name="Стиль 1" xfId="87"/>
    <cellStyle name="Текст попередження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K672"/>
  <sheetViews>
    <sheetView showZeros="0" tabSelected="1" view="pageBreakPreview" zoomScale="85" zoomScaleNormal="100" zoomScaleSheetLayoutView="85" workbookViewId="0">
      <pane xSplit="5" ySplit="7" topLeftCell="F279" activePane="bottomRight" state="frozen"/>
      <selection activeCell="B1" sqref="B1"/>
      <selection pane="topRight" activeCell="F1" sqref="F1"/>
      <selection pane="bottomLeft" activeCell="B6" sqref="B6"/>
      <selection pane="bottomRight" activeCell="F281" sqref="F281"/>
    </sheetView>
  </sheetViews>
  <sheetFormatPr defaultColWidth="9.1640625" defaultRowHeight="48.75" customHeight="1" x14ac:dyDescent="0.2"/>
  <cols>
    <col min="1" max="1" width="13" style="15" customWidth="1"/>
    <col min="2" max="2" width="12.33203125" style="15" customWidth="1"/>
    <col min="3" max="3" width="13.83203125" style="15" hidden="1" customWidth="1"/>
    <col min="4" max="4" width="11.83203125" style="1" customWidth="1"/>
    <col min="5" max="5" width="64.33203125" style="1" customWidth="1"/>
    <col min="6" max="6" width="80" style="1" customWidth="1"/>
    <col min="7" max="7" width="17" style="1" customWidth="1"/>
    <col min="8" max="8" width="16.83203125" style="1" customWidth="1"/>
    <col min="9" max="9" width="18.1640625" style="1" customWidth="1"/>
    <col min="10" max="10" width="21.1640625" style="1" customWidth="1"/>
    <col min="11" max="16384" width="9.1640625" style="3"/>
  </cols>
  <sheetData>
    <row r="1" spans="1:10" s="29" customFormat="1" ht="18.75" x14ac:dyDescent="0.25">
      <c r="A1" s="27"/>
      <c r="B1" s="27"/>
      <c r="C1" s="27"/>
      <c r="D1" s="28"/>
      <c r="E1" s="28"/>
      <c r="F1" s="28"/>
      <c r="G1" s="28"/>
      <c r="H1" s="89" t="s">
        <v>163</v>
      </c>
      <c r="I1" s="89"/>
      <c r="J1" s="89"/>
    </row>
    <row r="2" spans="1:10" s="29" customFormat="1" ht="18.75" x14ac:dyDescent="0.25">
      <c r="A2" s="27"/>
      <c r="B2" s="27"/>
      <c r="C2" s="27"/>
      <c r="D2" s="28"/>
      <c r="E2" s="28"/>
      <c r="F2" s="28"/>
      <c r="G2" s="28"/>
      <c r="H2" s="89" t="s">
        <v>125</v>
      </c>
      <c r="I2" s="89"/>
      <c r="J2" s="89"/>
    </row>
    <row r="3" spans="1:10" s="29" customFormat="1" ht="18.75" x14ac:dyDescent="0.25">
      <c r="A3" s="27"/>
      <c r="B3" s="27"/>
      <c r="C3" s="27"/>
      <c r="D3" s="28"/>
      <c r="E3" s="28"/>
      <c r="F3" s="28"/>
      <c r="G3" s="28"/>
      <c r="H3" s="89" t="s">
        <v>126</v>
      </c>
      <c r="I3" s="89"/>
      <c r="J3" s="89"/>
    </row>
    <row r="4" spans="1:10" ht="16.5" x14ac:dyDescent="0.2">
      <c r="G4" s="2"/>
      <c r="H4" s="2"/>
      <c r="I4" s="98"/>
      <c r="J4" s="98"/>
    </row>
    <row r="5" spans="1:10" ht="25.5" customHeight="1" x14ac:dyDescent="0.2">
      <c r="A5" s="96" t="s">
        <v>124</v>
      </c>
      <c r="B5" s="96"/>
      <c r="C5" s="96"/>
      <c r="D5" s="96"/>
      <c r="E5" s="96"/>
      <c r="F5" s="96"/>
      <c r="G5" s="96"/>
      <c r="H5" s="96"/>
      <c r="I5" s="96"/>
      <c r="J5" s="96"/>
    </row>
    <row r="6" spans="1:10" ht="22.5" customHeight="1" x14ac:dyDescent="0.2">
      <c r="A6" s="22"/>
      <c r="B6" s="22"/>
      <c r="C6" s="22"/>
      <c r="D6" s="22"/>
      <c r="E6" s="22"/>
      <c r="F6" s="4"/>
      <c r="G6" s="4"/>
      <c r="H6" s="5"/>
      <c r="I6" s="4"/>
      <c r="J6" s="23" t="s">
        <v>83</v>
      </c>
    </row>
    <row r="7" spans="1:10" ht="86.25" customHeight="1" x14ac:dyDescent="0.2">
      <c r="A7" s="40" t="s">
        <v>257</v>
      </c>
      <c r="B7" s="41" t="s">
        <v>77</v>
      </c>
      <c r="C7" s="41" t="s">
        <v>55</v>
      </c>
      <c r="D7" s="41" t="s">
        <v>78</v>
      </c>
      <c r="E7" s="41" t="s">
        <v>76</v>
      </c>
      <c r="F7" s="42" t="s">
        <v>31</v>
      </c>
      <c r="G7" s="42" t="s">
        <v>85</v>
      </c>
      <c r="H7" s="42" t="s">
        <v>144</v>
      </c>
      <c r="I7" s="42" t="s">
        <v>164</v>
      </c>
      <c r="J7" s="42" t="s">
        <v>86</v>
      </c>
    </row>
    <row r="8" spans="1:10" s="83" customFormat="1" ht="14.25" x14ac:dyDescent="0.2">
      <c r="A8" s="74" t="s">
        <v>32</v>
      </c>
      <c r="B8" s="75"/>
      <c r="C8" s="75" t="s">
        <v>56</v>
      </c>
      <c r="D8" s="76"/>
      <c r="E8" s="76" t="s">
        <v>59</v>
      </c>
      <c r="F8" s="77"/>
      <c r="G8" s="78"/>
      <c r="H8" s="79"/>
      <c r="I8" s="79"/>
      <c r="J8" s="80">
        <v>120558700</v>
      </c>
    </row>
    <row r="9" spans="1:10" s="84" customFormat="1" ht="14.25" x14ac:dyDescent="0.2">
      <c r="A9" s="81" t="s">
        <v>57</v>
      </c>
      <c r="B9" s="57"/>
      <c r="C9" s="19" t="s">
        <v>56</v>
      </c>
      <c r="D9" s="57"/>
      <c r="E9" s="82" t="s">
        <v>59</v>
      </c>
      <c r="F9" s="58"/>
      <c r="G9" s="44"/>
      <c r="H9" s="45"/>
      <c r="I9" s="45"/>
      <c r="J9" s="46">
        <v>120558700</v>
      </c>
    </row>
    <row r="10" spans="1:10" s="60" customFormat="1" ht="15" x14ac:dyDescent="0.2">
      <c r="A10" s="6" t="s">
        <v>128</v>
      </c>
      <c r="B10" s="6" t="s">
        <v>108</v>
      </c>
      <c r="C10" s="6" t="s">
        <v>38</v>
      </c>
      <c r="D10" s="6" t="s">
        <v>88</v>
      </c>
      <c r="E10" s="7" t="s">
        <v>107</v>
      </c>
      <c r="F10" s="8" t="s">
        <v>66</v>
      </c>
      <c r="G10" s="33"/>
      <c r="H10" s="34"/>
      <c r="I10" s="34"/>
      <c r="J10" s="47">
        <v>98258900</v>
      </c>
    </row>
    <row r="11" spans="1:10" s="59" customFormat="1" ht="28.5" x14ac:dyDescent="0.2">
      <c r="A11" s="19" t="s">
        <v>130</v>
      </c>
      <c r="B11" s="19"/>
      <c r="C11" s="19" t="s">
        <v>129</v>
      </c>
      <c r="D11" s="19"/>
      <c r="E11" s="20" t="s">
        <v>90</v>
      </c>
      <c r="F11" s="21"/>
      <c r="G11" s="35"/>
      <c r="H11" s="36"/>
      <c r="I11" s="36"/>
      <c r="J11" s="46">
        <v>98810835.570000008</v>
      </c>
    </row>
    <row r="12" spans="1:10" s="59" customFormat="1" ht="28.5" x14ac:dyDescent="0.2">
      <c r="A12" s="19" t="s">
        <v>131</v>
      </c>
      <c r="B12" s="19"/>
      <c r="C12" s="19" t="s">
        <v>129</v>
      </c>
      <c r="D12" s="19"/>
      <c r="E12" s="20" t="s">
        <v>90</v>
      </c>
      <c r="F12" s="21"/>
      <c r="G12" s="35"/>
      <c r="H12" s="36"/>
      <c r="I12" s="36"/>
      <c r="J12" s="46">
        <v>98810835.570000008</v>
      </c>
    </row>
    <row r="13" spans="1:10" s="60" customFormat="1" ht="30" x14ac:dyDescent="0.2">
      <c r="A13" s="6" t="s">
        <v>132</v>
      </c>
      <c r="B13" s="6">
        <v>1120</v>
      </c>
      <c r="C13" s="6" t="s">
        <v>91</v>
      </c>
      <c r="D13" s="6" t="s">
        <v>60</v>
      </c>
      <c r="E13" s="7" t="s">
        <v>41</v>
      </c>
      <c r="F13" s="8" t="s">
        <v>66</v>
      </c>
      <c r="G13" s="33"/>
      <c r="H13" s="34"/>
      <c r="I13" s="34"/>
      <c r="J13" s="47">
        <v>11022750</v>
      </c>
    </row>
    <row r="14" spans="1:10" s="60" customFormat="1" ht="15" x14ac:dyDescent="0.2">
      <c r="A14" s="6" t="s">
        <v>133</v>
      </c>
      <c r="B14" s="6" t="s">
        <v>39</v>
      </c>
      <c r="C14" s="6" t="s">
        <v>87</v>
      </c>
      <c r="D14" s="6" t="s">
        <v>88</v>
      </c>
      <c r="E14" s="7" t="s">
        <v>29</v>
      </c>
      <c r="F14" s="8"/>
      <c r="G14" s="33"/>
      <c r="H14" s="34"/>
      <c r="I14" s="34"/>
      <c r="J14" s="47">
        <v>9106338.4400000013</v>
      </c>
    </row>
    <row r="15" spans="1:10" s="60" customFormat="1" ht="15" x14ac:dyDescent="0.2">
      <c r="A15" s="6"/>
      <c r="B15" s="6"/>
      <c r="C15" s="6"/>
      <c r="D15" s="6"/>
      <c r="E15" s="7" t="s">
        <v>89</v>
      </c>
      <c r="F15" s="8"/>
      <c r="G15" s="33"/>
      <c r="H15" s="34"/>
      <c r="I15" s="34"/>
      <c r="J15" s="47"/>
    </row>
    <row r="16" spans="1:10" s="60" customFormat="1" ht="60" x14ac:dyDescent="0.2">
      <c r="A16" s="6"/>
      <c r="B16" s="6"/>
      <c r="C16" s="6"/>
      <c r="D16" s="6"/>
      <c r="E16" s="7"/>
      <c r="F16" s="30" t="s">
        <v>188</v>
      </c>
      <c r="G16" s="33"/>
      <c r="H16" s="34"/>
      <c r="I16" s="34"/>
      <c r="J16" s="47">
        <v>2989452</v>
      </c>
    </row>
    <row r="17" spans="1:10" s="60" customFormat="1" ht="45" x14ac:dyDescent="0.2">
      <c r="A17" s="6" t="s">
        <v>139</v>
      </c>
      <c r="B17" s="6" t="s">
        <v>138</v>
      </c>
      <c r="C17" s="6" t="s">
        <v>10</v>
      </c>
      <c r="D17" s="6" t="s">
        <v>65</v>
      </c>
      <c r="E17" s="7" t="s">
        <v>149</v>
      </c>
      <c r="F17" s="30" t="s">
        <v>66</v>
      </c>
      <c r="G17" s="33"/>
      <c r="H17" s="34"/>
      <c r="I17" s="34"/>
      <c r="J17" s="47">
        <v>31682170</v>
      </c>
    </row>
    <row r="18" spans="1:10" s="59" customFormat="1" ht="28.5" x14ac:dyDescent="0.2">
      <c r="A18" s="19" t="s">
        <v>34</v>
      </c>
      <c r="B18" s="19"/>
      <c r="C18" s="19" t="s">
        <v>33</v>
      </c>
      <c r="D18" s="19"/>
      <c r="E18" s="20" t="s">
        <v>14</v>
      </c>
      <c r="F18" s="21"/>
      <c r="G18" s="35"/>
      <c r="H18" s="36"/>
      <c r="I18" s="35"/>
      <c r="J18" s="46">
        <v>15457534</v>
      </c>
    </row>
    <row r="19" spans="1:10" s="59" customFormat="1" ht="28.5" x14ac:dyDescent="0.2">
      <c r="A19" s="19" t="s">
        <v>35</v>
      </c>
      <c r="B19" s="19"/>
      <c r="C19" s="19" t="s">
        <v>33</v>
      </c>
      <c r="D19" s="19"/>
      <c r="E19" s="20" t="s">
        <v>14</v>
      </c>
      <c r="F19" s="21"/>
      <c r="G19" s="35"/>
      <c r="H19" s="36"/>
      <c r="I19" s="35"/>
      <c r="J19" s="46">
        <v>15457534</v>
      </c>
    </row>
    <row r="20" spans="1:10" s="60" customFormat="1" ht="30" x14ac:dyDescent="0.2">
      <c r="A20" s="6" t="s">
        <v>43</v>
      </c>
      <c r="B20" s="6" t="s">
        <v>44</v>
      </c>
      <c r="C20" s="6"/>
      <c r="D20" s="6" t="s">
        <v>40</v>
      </c>
      <c r="E20" s="7" t="s">
        <v>45</v>
      </c>
      <c r="F20" s="8" t="s">
        <v>66</v>
      </c>
      <c r="G20" s="33"/>
      <c r="H20" s="34"/>
      <c r="I20" s="33"/>
      <c r="J20" s="47">
        <v>85247</v>
      </c>
    </row>
    <row r="21" spans="1:10" s="60" customFormat="1" ht="45" x14ac:dyDescent="0.2">
      <c r="A21" s="6" t="s">
        <v>23</v>
      </c>
      <c r="B21" s="6" t="s">
        <v>22</v>
      </c>
      <c r="C21" s="6"/>
      <c r="D21" s="6"/>
      <c r="E21" s="7" t="s">
        <v>24</v>
      </c>
      <c r="F21" s="8"/>
      <c r="G21" s="33"/>
      <c r="H21" s="34"/>
      <c r="I21" s="33"/>
      <c r="J21" s="47">
        <v>14418655</v>
      </c>
    </row>
    <row r="22" spans="1:10" s="60" customFormat="1" ht="45" x14ac:dyDescent="0.2">
      <c r="A22" s="6" t="s">
        <v>36</v>
      </c>
      <c r="B22" s="6" t="s">
        <v>116</v>
      </c>
      <c r="C22" s="6"/>
      <c r="D22" s="6" t="s">
        <v>63</v>
      </c>
      <c r="E22" s="7" t="s">
        <v>11</v>
      </c>
      <c r="F22" s="8" t="s">
        <v>66</v>
      </c>
      <c r="G22" s="33"/>
      <c r="H22" s="34"/>
      <c r="I22" s="33"/>
      <c r="J22" s="47">
        <v>3593072</v>
      </c>
    </row>
    <row r="23" spans="1:10" s="60" customFormat="1" ht="89.25" customHeight="1" x14ac:dyDescent="0.2">
      <c r="A23" s="6" t="s">
        <v>12</v>
      </c>
      <c r="B23" s="6" t="s">
        <v>117</v>
      </c>
      <c r="C23" s="6"/>
      <c r="D23" s="6" t="s">
        <v>64</v>
      </c>
      <c r="E23" s="7" t="s">
        <v>121</v>
      </c>
      <c r="F23" s="8" t="s">
        <v>66</v>
      </c>
      <c r="G23" s="33"/>
      <c r="H23" s="34"/>
      <c r="I23" s="33"/>
      <c r="J23" s="47">
        <v>9149471</v>
      </c>
    </row>
    <row r="24" spans="1:10" s="60" customFormat="1" ht="63" customHeight="1" x14ac:dyDescent="0.2">
      <c r="A24" s="6" t="s">
        <v>122</v>
      </c>
      <c r="B24" s="6" t="s">
        <v>0</v>
      </c>
      <c r="C24" s="6"/>
      <c r="D24" s="6" t="s">
        <v>63</v>
      </c>
      <c r="E24" s="7" t="s">
        <v>50</v>
      </c>
      <c r="F24" s="8" t="s">
        <v>66</v>
      </c>
      <c r="G24" s="33"/>
      <c r="H24" s="34"/>
      <c r="I24" s="33"/>
      <c r="J24" s="47">
        <v>1676112</v>
      </c>
    </row>
    <row r="25" spans="1:10" s="60" customFormat="1" ht="15" x14ac:dyDescent="0.2">
      <c r="A25" s="6" t="s">
        <v>114</v>
      </c>
      <c r="B25" s="6" t="s">
        <v>118</v>
      </c>
      <c r="C25" s="6"/>
      <c r="D25" s="6"/>
      <c r="E25" s="7" t="s">
        <v>120</v>
      </c>
      <c r="F25" s="8"/>
      <c r="G25" s="33"/>
      <c r="H25" s="34"/>
      <c r="I25" s="33"/>
      <c r="J25" s="47">
        <v>54977</v>
      </c>
    </row>
    <row r="26" spans="1:10" s="60" customFormat="1" ht="30" x14ac:dyDescent="0.2">
      <c r="A26" s="6" t="s">
        <v>115</v>
      </c>
      <c r="B26" s="6" t="s">
        <v>119</v>
      </c>
      <c r="C26" s="6"/>
      <c r="D26" s="6" t="s">
        <v>110</v>
      </c>
      <c r="E26" s="7" t="s">
        <v>42</v>
      </c>
      <c r="F26" s="8" t="s">
        <v>66</v>
      </c>
      <c r="G26" s="33"/>
      <c r="H26" s="34"/>
      <c r="I26" s="33"/>
      <c r="J26" s="47">
        <v>54977</v>
      </c>
    </row>
    <row r="27" spans="1:10" s="60" customFormat="1" ht="15" x14ac:dyDescent="0.2">
      <c r="A27" s="6" t="s">
        <v>51</v>
      </c>
      <c r="B27" s="6" t="s">
        <v>39</v>
      </c>
      <c r="C27" s="6" t="s">
        <v>87</v>
      </c>
      <c r="D27" s="6" t="s">
        <v>88</v>
      </c>
      <c r="E27" s="7" t="s">
        <v>29</v>
      </c>
      <c r="F27" s="8"/>
      <c r="G27" s="33"/>
      <c r="H27" s="34"/>
      <c r="I27" s="33"/>
      <c r="J27" s="47">
        <v>853655</v>
      </c>
    </row>
    <row r="28" spans="1:10" s="60" customFormat="1" ht="15" x14ac:dyDescent="0.2">
      <c r="A28" s="6"/>
      <c r="B28" s="6"/>
      <c r="C28" s="6"/>
      <c r="D28" s="6"/>
      <c r="E28" s="7" t="s">
        <v>89</v>
      </c>
      <c r="F28" s="8"/>
      <c r="G28" s="33"/>
      <c r="H28" s="34"/>
      <c r="I28" s="33"/>
      <c r="J28" s="47"/>
    </row>
    <row r="29" spans="1:10" s="60" customFormat="1" ht="36.75" customHeight="1" x14ac:dyDescent="0.2">
      <c r="A29" s="6"/>
      <c r="B29" s="6"/>
      <c r="C29" s="6"/>
      <c r="D29" s="6"/>
      <c r="E29" s="7"/>
      <c r="F29" s="8" t="s">
        <v>189</v>
      </c>
      <c r="G29" s="33"/>
      <c r="H29" s="34"/>
      <c r="I29" s="33"/>
      <c r="J29" s="47">
        <v>15156</v>
      </c>
    </row>
    <row r="30" spans="1:10" s="60" customFormat="1" ht="46.5" customHeight="1" x14ac:dyDescent="0.2">
      <c r="A30" s="6"/>
      <c r="B30" s="6"/>
      <c r="C30" s="6"/>
      <c r="D30" s="6"/>
      <c r="E30" s="7"/>
      <c r="F30" s="8" t="s">
        <v>165</v>
      </c>
      <c r="G30" s="33"/>
      <c r="H30" s="34"/>
      <c r="I30" s="33"/>
      <c r="J30" s="47">
        <v>186588</v>
      </c>
    </row>
    <row r="31" spans="1:10" s="59" customFormat="1" ht="28.5" x14ac:dyDescent="0.2">
      <c r="A31" s="19" t="s">
        <v>151</v>
      </c>
      <c r="B31" s="19"/>
      <c r="C31" s="19" t="s">
        <v>150</v>
      </c>
      <c r="D31" s="19"/>
      <c r="E31" s="20" t="s">
        <v>84</v>
      </c>
      <c r="F31" s="21"/>
      <c r="G31" s="35"/>
      <c r="H31" s="36"/>
      <c r="I31" s="35"/>
      <c r="J31" s="46">
        <v>19353788</v>
      </c>
    </row>
    <row r="32" spans="1:10" s="59" customFormat="1" ht="28.5" x14ac:dyDescent="0.2">
      <c r="A32" s="19" t="s">
        <v>152</v>
      </c>
      <c r="B32" s="19"/>
      <c r="C32" s="19" t="s">
        <v>150</v>
      </c>
      <c r="D32" s="19"/>
      <c r="E32" s="20" t="s">
        <v>84</v>
      </c>
      <c r="F32" s="21"/>
      <c r="G32" s="35"/>
      <c r="H32" s="36"/>
      <c r="I32" s="35"/>
      <c r="J32" s="46">
        <v>19353788</v>
      </c>
    </row>
    <row r="33" spans="1:10" s="60" customFormat="1" ht="15" x14ac:dyDescent="0.2">
      <c r="A33" s="6" t="s">
        <v>52</v>
      </c>
      <c r="B33" s="6" t="s">
        <v>39</v>
      </c>
      <c r="C33" s="6" t="s">
        <v>87</v>
      </c>
      <c r="D33" s="6" t="s">
        <v>88</v>
      </c>
      <c r="E33" s="7" t="s">
        <v>29</v>
      </c>
      <c r="F33" s="8"/>
      <c r="G33" s="33"/>
      <c r="H33" s="34"/>
      <c r="I33" s="33"/>
      <c r="J33" s="47">
        <v>3507375</v>
      </c>
    </row>
    <row r="34" spans="1:10" s="60" customFormat="1" ht="15" x14ac:dyDescent="0.2">
      <c r="A34" s="6"/>
      <c r="B34" s="6"/>
      <c r="C34" s="6"/>
      <c r="D34" s="6"/>
      <c r="E34" s="7" t="s">
        <v>89</v>
      </c>
      <c r="F34" s="8"/>
      <c r="G34" s="33"/>
      <c r="H34" s="34"/>
      <c r="I34" s="33"/>
      <c r="J34" s="47"/>
    </row>
    <row r="35" spans="1:10" s="60" customFormat="1" ht="78" customHeight="1" x14ac:dyDescent="0.25">
      <c r="A35" s="6"/>
      <c r="B35" s="6"/>
      <c r="C35" s="6"/>
      <c r="D35" s="6"/>
      <c r="E35" s="7"/>
      <c r="F35" s="62" t="s">
        <v>171</v>
      </c>
      <c r="G35" s="33"/>
      <c r="H35" s="34"/>
      <c r="I35" s="33"/>
      <c r="J35" s="47">
        <v>0</v>
      </c>
    </row>
    <row r="36" spans="1:10" s="60" customFormat="1" ht="78" customHeight="1" x14ac:dyDescent="0.25">
      <c r="A36" s="6"/>
      <c r="B36" s="6"/>
      <c r="C36" s="6"/>
      <c r="D36" s="6"/>
      <c r="E36" s="7"/>
      <c r="F36" s="62" t="s">
        <v>258</v>
      </c>
      <c r="G36" s="33"/>
      <c r="H36" s="34"/>
      <c r="I36" s="33"/>
      <c r="J36" s="47">
        <v>120000</v>
      </c>
    </row>
    <row r="37" spans="1:10" s="59" customFormat="1" ht="42.75" x14ac:dyDescent="0.2">
      <c r="A37" s="19" t="s">
        <v>123</v>
      </c>
      <c r="B37" s="19"/>
      <c r="C37" s="19" t="s">
        <v>68</v>
      </c>
      <c r="D37" s="19"/>
      <c r="E37" s="20" t="s">
        <v>15</v>
      </c>
      <c r="F37" s="21"/>
      <c r="G37" s="35"/>
      <c r="H37" s="36"/>
      <c r="I37" s="35"/>
      <c r="J37" s="46">
        <v>1026458302</v>
      </c>
    </row>
    <row r="38" spans="1:10" s="59" customFormat="1" ht="42.75" x14ac:dyDescent="0.2">
      <c r="A38" s="19" t="s">
        <v>8</v>
      </c>
      <c r="B38" s="19"/>
      <c r="C38" s="19" t="s">
        <v>68</v>
      </c>
      <c r="D38" s="19"/>
      <c r="E38" s="20" t="s">
        <v>15</v>
      </c>
      <c r="F38" s="21"/>
      <c r="G38" s="35"/>
      <c r="H38" s="36"/>
      <c r="I38" s="35"/>
      <c r="J38" s="46">
        <v>1026458302</v>
      </c>
    </row>
    <row r="39" spans="1:10" s="60" customFormat="1" ht="15" x14ac:dyDescent="0.2">
      <c r="A39" s="6" t="s">
        <v>1</v>
      </c>
      <c r="B39" s="6">
        <v>6060</v>
      </c>
      <c r="C39" s="6" t="s">
        <v>2</v>
      </c>
      <c r="D39" s="6" t="s">
        <v>16</v>
      </c>
      <c r="E39" s="7" t="s">
        <v>28</v>
      </c>
      <c r="F39" s="8"/>
      <c r="G39" s="33"/>
      <c r="H39" s="34"/>
      <c r="I39" s="33"/>
      <c r="J39" s="47">
        <v>135772905</v>
      </c>
    </row>
    <row r="40" spans="1:10" s="60" customFormat="1" ht="15" x14ac:dyDescent="0.2">
      <c r="A40" s="6"/>
      <c r="B40" s="6"/>
      <c r="C40" s="6"/>
      <c r="D40" s="6"/>
      <c r="E40" s="7" t="s">
        <v>89</v>
      </c>
      <c r="F40" s="8"/>
      <c r="G40" s="33"/>
      <c r="H40" s="34"/>
      <c r="I40" s="33"/>
      <c r="J40" s="47"/>
    </row>
    <row r="41" spans="1:10" s="60" customFormat="1" ht="15" x14ac:dyDescent="0.2">
      <c r="A41" s="6"/>
      <c r="B41" s="6"/>
      <c r="C41" s="6"/>
      <c r="D41" s="6"/>
      <c r="E41" s="7"/>
      <c r="F41" s="8" t="s">
        <v>172</v>
      </c>
      <c r="G41" s="33"/>
      <c r="H41" s="34"/>
      <c r="I41" s="33"/>
      <c r="J41" s="47">
        <v>80639384</v>
      </c>
    </row>
    <row r="42" spans="1:10" s="60" customFormat="1" ht="15" x14ac:dyDescent="0.2">
      <c r="A42" s="6"/>
      <c r="B42" s="6"/>
      <c r="C42" s="6"/>
      <c r="D42" s="6"/>
      <c r="E42" s="7"/>
      <c r="F42" s="8" t="s">
        <v>106</v>
      </c>
      <c r="G42" s="33"/>
      <c r="H42" s="34"/>
      <c r="I42" s="33"/>
      <c r="J42" s="47">
        <v>166124</v>
      </c>
    </row>
    <row r="43" spans="1:10" s="60" customFormat="1" ht="15" x14ac:dyDescent="0.2">
      <c r="A43" s="6"/>
      <c r="B43" s="6"/>
      <c r="C43" s="6"/>
      <c r="D43" s="6"/>
      <c r="E43" s="7"/>
      <c r="F43" s="18" t="s">
        <v>175</v>
      </c>
      <c r="G43" s="33"/>
      <c r="H43" s="34"/>
      <c r="I43" s="33"/>
      <c r="J43" s="47"/>
    </row>
    <row r="44" spans="1:10" s="60" customFormat="1" ht="40.5" customHeight="1" x14ac:dyDescent="0.2">
      <c r="A44" s="6"/>
      <c r="B44" s="6"/>
      <c r="C44" s="6"/>
      <c r="D44" s="6"/>
      <c r="E44" s="7"/>
      <c r="F44" s="8" t="s">
        <v>146</v>
      </c>
      <c r="G44" s="33">
        <v>41635364</v>
      </c>
      <c r="H44" s="34">
        <v>58</v>
      </c>
      <c r="I44" s="33">
        <v>24165364</v>
      </c>
      <c r="J44" s="47">
        <v>17470000</v>
      </c>
    </row>
    <row r="45" spans="1:10" s="60" customFormat="1" ht="15" x14ac:dyDescent="0.2">
      <c r="A45" s="6"/>
      <c r="B45" s="6"/>
      <c r="C45" s="6"/>
      <c r="D45" s="6"/>
      <c r="E45" s="7"/>
      <c r="F45" s="18" t="s">
        <v>46</v>
      </c>
      <c r="G45" s="33"/>
      <c r="H45" s="34"/>
      <c r="I45" s="33"/>
      <c r="J45" s="47"/>
    </row>
    <row r="46" spans="1:10" s="60" customFormat="1" ht="30" x14ac:dyDescent="0.2">
      <c r="A46" s="6"/>
      <c r="B46" s="6"/>
      <c r="C46" s="6"/>
      <c r="D46" s="6"/>
      <c r="E46" s="7"/>
      <c r="F46" s="8" t="s">
        <v>173</v>
      </c>
      <c r="G46" s="33">
        <v>15881404</v>
      </c>
      <c r="H46" s="34">
        <v>19.600000000000001</v>
      </c>
      <c r="I46" s="33">
        <v>3118787</v>
      </c>
      <c r="J46" s="47">
        <v>11731400</v>
      </c>
    </row>
    <row r="47" spans="1:10" s="60" customFormat="1" ht="30" x14ac:dyDescent="0.2">
      <c r="A47" s="6"/>
      <c r="B47" s="6"/>
      <c r="C47" s="6"/>
      <c r="D47" s="6"/>
      <c r="E47" s="7"/>
      <c r="F47" s="8" t="s">
        <v>174</v>
      </c>
      <c r="G47" s="33">
        <v>200000</v>
      </c>
      <c r="H47" s="34"/>
      <c r="I47" s="33"/>
      <c r="J47" s="47">
        <v>200000</v>
      </c>
    </row>
    <row r="48" spans="1:10" s="60" customFormat="1" ht="30" x14ac:dyDescent="0.2">
      <c r="A48" s="6"/>
      <c r="B48" s="6"/>
      <c r="C48" s="6"/>
      <c r="D48" s="6"/>
      <c r="E48" s="7"/>
      <c r="F48" s="63" t="s">
        <v>176</v>
      </c>
      <c r="G48" s="33"/>
      <c r="H48" s="34"/>
      <c r="I48" s="33"/>
      <c r="J48" s="47">
        <v>20000</v>
      </c>
    </row>
    <row r="49" spans="1:10" s="61" customFormat="1" ht="15" x14ac:dyDescent="0.2">
      <c r="A49" s="16"/>
      <c r="B49" s="16"/>
      <c r="C49" s="16"/>
      <c r="D49" s="16"/>
      <c r="E49" s="17"/>
      <c r="F49" s="18" t="s">
        <v>177</v>
      </c>
      <c r="G49" s="48"/>
      <c r="H49" s="38"/>
      <c r="I49" s="37"/>
      <c r="J49" s="48"/>
    </row>
    <row r="50" spans="1:10" s="60" customFormat="1" ht="30" x14ac:dyDescent="0.2">
      <c r="A50" s="6"/>
      <c r="B50" s="6"/>
      <c r="C50" s="6"/>
      <c r="D50" s="6"/>
      <c r="E50" s="7"/>
      <c r="F50" s="7" t="s">
        <v>25</v>
      </c>
      <c r="G50" s="33">
        <v>5275900</v>
      </c>
      <c r="H50" s="34">
        <v>100</v>
      </c>
      <c r="I50" s="33">
        <v>5275900</v>
      </c>
      <c r="J50" s="47">
        <v>0</v>
      </c>
    </row>
    <row r="51" spans="1:10" s="60" customFormat="1" ht="30" customHeight="1" x14ac:dyDescent="0.2">
      <c r="A51" s="6" t="s">
        <v>3</v>
      </c>
      <c r="B51" s="6" t="s">
        <v>39</v>
      </c>
      <c r="C51" s="6" t="s">
        <v>87</v>
      </c>
      <c r="D51" s="6" t="s">
        <v>88</v>
      </c>
      <c r="E51" s="7" t="s">
        <v>29</v>
      </c>
      <c r="F51" s="8"/>
      <c r="G51" s="33"/>
      <c r="H51" s="34"/>
      <c r="I51" s="33"/>
      <c r="J51" s="47">
        <v>170141929</v>
      </c>
    </row>
    <row r="52" spans="1:10" s="60" customFormat="1" ht="15" x14ac:dyDescent="0.2">
      <c r="A52" s="6"/>
      <c r="B52" s="6"/>
      <c r="C52" s="6"/>
      <c r="D52" s="6"/>
      <c r="E52" s="7" t="s">
        <v>89</v>
      </c>
      <c r="F52" s="8"/>
      <c r="G52" s="33"/>
      <c r="H52" s="34"/>
      <c r="I52" s="33"/>
      <c r="J52" s="47"/>
    </row>
    <row r="53" spans="1:10" s="60" customFormat="1" ht="15" x14ac:dyDescent="0.2">
      <c r="A53" s="6"/>
      <c r="B53" s="6"/>
      <c r="C53" s="6"/>
      <c r="D53" s="6"/>
      <c r="E53" s="7"/>
      <c r="F53" s="18" t="s">
        <v>178</v>
      </c>
      <c r="G53" s="33"/>
      <c r="H53" s="34"/>
      <c r="I53" s="33"/>
      <c r="J53" s="47"/>
    </row>
    <row r="54" spans="1:10" s="60" customFormat="1" ht="38.25" customHeight="1" x14ac:dyDescent="0.2">
      <c r="A54" s="6"/>
      <c r="B54" s="6"/>
      <c r="C54" s="6"/>
      <c r="D54" s="6"/>
      <c r="E54" s="7"/>
      <c r="F54" s="8" t="s">
        <v>190</v>
      </c>
      <c r="G54" s="33">
        <v>10348894</v>
      </c>
      <c r="H54" s="34">
        <v>1.8</v>
      </c>
      <c r="I54" s="33">
        <v>188894</v>
      </c>
      <c r="J54" s="47">
        <v>10160000</v>
      </c>
    </row>
    <row r="55" spans="1:10" s="61" customFormat="1" ht="14.25" customHeight="1" x14ac:dyDescent="0.2">
      <c r="A55" s="16"/>
      <c r="B55" s="16"/>
      <c r="C55" s="16"/>
      <c r="D55" s="16"/>
      <c r="E55" s="17"/>
      <c r="F55" s="18" t="s">
        <v>20</v>
      </c>
      <c r="G55" s="33"/>
      <c r="H55" s="34"/>
      <c r="I55" s="33"/>
      <c r="J55" s="47"/>
    </row>
    <row r="56" spans="1:10" s="61" customFormat="1" ht="44.25" customHeight="1" x14ac:dyDescent="0.2">
      <c r="A56" s="16"/>
      <c r="B56" s="16"/>
      <c r="C56" s="16"/>
      <c r="D56" s="16"/>
      <c r="E56" s="17"/>
      <c r="F56" s="7" t="s">
        <v>92</v>
      </c>
      <c r="G56" s="33">
        <v>28694149</v>
      </c>
      <c r="H56" s="34"/>
      <c r="I56" s="33"/>
      <c r="J56" s="47">
        <v>6200000</v>
      </c>
    </row>
    <row r="57" spans="1:10" s="60" customFormat="1" ht="15" x14ac:dyDescent="0.2">
      <c r="A57" s="6" t="s">
        <v>104</v>
      </c>
      <c r="B57" s="6" t="s">
        <v>102</v>
      </c>
      <c r="C57" s="6"/>
      <c r="D57" s="6" t="s">
        <v>103</v>
      </c>
      <c r="E57" s="7" t="s">
        <v>105</v>
      </c>
      <c r="F57" s="8"/>
      <c r="G57" s="33"/>
      <c r="H57" s="34"/>
      <c r="I57" s="33"/>
      <c r="J57" s="47">
        <v>10302640</v>
      </c>
    </row>
    <row r="58" spans="1:10" s="60" customFormat="1" ht="15" x14ac:dyDescent="0.2">
      <c r="A58" s="6"/>
      <c r="B58" s="6"/>
      <c r="C58" s="6"/>
      <c r="D58" s="6"/>
      <c r="E58" s="7"/>
      <c r="F58" s="17" t="s">
        <v>179</v>
      </c>
      <c r="G58" s="33"/>
      <c r="H58" s="34"/>
      <c r="I58" s="33"/>
      <c r="J58" s="47"/>
    </row>
    <row r="59" spans="1:10" s="60" customFormat="1" ht="45" x14ac:dyDescent="0.2">
      <c r="A59" s="6"/>
      <c r="B59" s="6"/>
      <c r="C59" s="6"/>
      <c r="D59" s="6"/>
      <c r="E59" s="7"/>
      <c r="F59" s="7" t="s">
        <v>191</v>
      </c>
      <c r="G59" s="33">
        <v>8748526</v>
      </c>
      <c r="H59" s="34">
        <v>1.7</v>
      </c>
      <c r="I59" s="33">
        <v>148526</v>
      </c>
      <c r="J59" s="47">
        <v>8600000</v>
      </c>
    </row>
    <row r="60" spans="1:10" s="60" customFormat="1" ht="60" x14ac:dyDescent="0.2">
      <c r="A60" s="6"/>
      <c r="B60" s="6"/>
      <c r="C60" s="6"/>
      <c r="D60" s="6"/>
      <c r="E60" s="7"/>
      <c r="F60" s="7" t="s">
        <v>287</v>
      </c>
      <c r="G60" s="33">
        <v>5000000</v>
      </c>
      <c r="H60" s="34">
        <v>100</v>
      </c>
      <c r="I60" s="33">
        <v>5000000</v>
      </c>
      <c r="J60" s="47">
        <v>0</v>
      </c>
    </row>
    <row r="61" spans="1:10" s="60" customFormat="1" ht="60" x14ac:dyDescent="0.2">
      <c r="A61" s="6"/>
      <c r="B61" s="6"/>
      <c r="C61" s="6"/>
      <c r="D61" s="6"/>
      <c r="E61" s="7"/>
      <c r="F61" s="7" t="s">
        <v>288</v>
      </c>
      <c r="G61" s="33">
        <v>7000000</v>
      </c>
      <c r="H61" s="34">
        <v>90.7</v>
      </c>
      <c r="I61" s="33">
        <v>6347992</v>
      </c>
      <c r="J61" s="47">
        <v>652008</v>
      </c>
    </row>
    <row r="62" spans="1:10" s="60" customFormat="1" ht="15" x14ac:dyDescent="0.2">
      <c r="A62" s="6"/>
      <c r="B62" s="6"/>
      <c r="C62" s="6"/>
      <c r="D62" s="6"/>
      <c r="E62" s="7"/>
      <c r="F62" s="17" t="s">
        <v>46</v>
      </c>
      <c r="G62" s="33"/>
      <c r="H62" s="34"/>
      <c r="I62" s="33"/>
      <c r="J62" s="47"/>
    </row>
    <row r="63" spans="1:10" s="60" customFormat="1" ht="105" x14ac:dyDescent="0.2">
      <c r="A63" s="6"/>
      <c r="B63" s="6"/>
      <c r="C63" s="6"/>
      <c r="D63" s="6"/>
      <c r="E63" s="7"/>
      <c r="F63" s="7" t="s">
        <v>267</v>
      </c>
      <c r="G63" s="33">
        <v>3500000</v>
      </c>
      <c r="H63" s="34">
        <v>89.5</v>
      </c>
      <c r="I63" s="33">
        <v>3132426</v>
      </c>
      <c r="J63" s="47">
        <v>367574</v>
      </c>
    </row>
    <row r="64" spans="1:10" s="60" customFormat="1" ht="15" x14ac:dyDescent="0.2">
      <c r="A64" s="6"/>
      <c r="B64" s="6"/>
      <c r="C64" s="6"/>
      <c r="D64" s="6"/>
      <c r="E64" s="7"/>
      <c r="F64" s="17" t="s">
        <v>95</v>
      </c>
      <c r="G64" s="33"/>
      <c r="H64" s="34"/>
      <c r="I64" s="33"/>
      <c r="J64" s="47"/>
    </row>
    <row r="65" spans="1:10" s="60" customFormat="1" ht="90" x14ac:dyDescent="0.2">
      <c r="A65" s="6"/>
      <c r="B65" s="6"/>
      <c r="C65" s="6"/>
      <c r="D65" s="6"/>
      <c r="E65" s="7"/>
      <c r="F65" s="7" t="s">
        <v>289</v>
      </c>
      <c r="G65" s="33">
        <v>1500000</v>
      </c>
      <c r="H65" s="34">
        <v>77.7</v>
      </c>
      <c r="I65" s="33">
        <v>1165615</v>
      </c>
      <c r="J65" s="47">
        <v>334385</v>
      </c>
    </row>
    <row r="66" spans="1:10" s="60" customFormat="1" ht="105" x14ac:dyDescent="0.2">
      <c r="A66" s="6"/>
      <c r="B66" s="6"/>
      <c r="C66" s="6"/>
      <c r="D66" s="6"/>
      <c r="E66" s="7"/>
      <c r="F66" s="7" t="s">
        <v>290</v>
      </c>
      <c r="G66" s="33">
        <v>3000000</v>
      </c>
      <c r="H66" s="34">
        <v>88.4</v>
      </c>
      <c r="I66" s="33">
        <v>2651327</v>
      </c>
      <c r="J66" s="47">
        <v>348673</v>
      </c>
    </row>
    <row r="67" spans="1:10" s="60" customFormat="1" ht="15" x14ac:dyDescent="0.2">
      <c r="A67" s="6" t="s">
        <v>155</v>
      </c>
      <c r="B67" s="6" t="s">
        <v>109</v>
      </c>
      <c r="C67" s="6"/>
      <c r="D67" s="6" t="s">
        <v>65</v>
      </c>
      <c r="E67" s="7" t="s">
        <v>153</v>
      </c>
      <c r="F67" s="7"/>
      <c r="G67" s="33"/>
      <c r="H67" s="34"/>
      <c r="I67" s="33"/>
      <c r="J67" s="47">
        <v>400000</v>
      </c>
    </row>
    <row r="68" spans="1:10" s="60" customFormat="1" ht="30" x14ac:dyDescent="0.2">
      <c r="A68" s="6"/>
      <c r="B68" s="6"/>
      <c r="C68" s="6"/>
      <c r="D68" s="6"/>
      <c r="E68" s="7" t="s">
        <v>154</v>
      </c>
      <c r="F68" s="8" t="s">
        <v>66</v>
      </c>
      <c r="G68" s="33"/>
      <c r="H68" s="34"/>
      <c r="I68" s="33"/>
      <c r="J68" s="47">
        <v>400000</v>
      </c>
    </row>
    <row r="69" spans="1:10" s="59" customFormat="1" ht="28.5" x14ac:dyDescent="0.2">
      <c r="A69" s="19" t="s">
        <v>4</v>
      </c>
      <c r="B69" s="19"/>
      <c r="C69" s="19" t="s">
        <v>67</v>
      </c>
      <c r="D69" s="19"/>
      <c r="E69" s="20" t="s">
        <v>143</v>
      </c>
      <c r="F69" s="21"/>
      <c r="G69" s="35"/>
      <c r="H69" s="36"/>
      <c r="I69" s="35"/>
      <c r="J69" s="46">
        <v>1218326880</v>
      </c>
    </row>
    <row r="70" spans="1:10" s="59" customFormat="1" ht="28.5" x14ac:dyDescent="0.2">
      <c r="A70" s="19" t="s">
        <v>5</v>
      </c>
      <c r="B70" s="19"/>
      <c r="C70" s="19" t="s">
        <v>67</v>
      </c>
      <c r="D70" s="19"/>
      <c r="E70" s="20" t="s">
        <v>143</v>
      </c>
      <c r="F70" s="21"/>
      <c r="G70" s="35"/>
      <c r="H70" s="36"/>
      <c r="I70" s="35"/>
      <c r="J70" s="46">
        <v>1218326880</v>
      </c>
    </row>
    <row r="71" spans="1:10" s="60" customFormat="1" ht="33.75" customHeight="1" x14ac:dyDescent="0.2">
      <c r="A71" s="6" t="s">
        <v>6</v>
      </c>
      <c r="B71" s="6" t="s">
        <v>39</v>
      </c>
      <c r="C71" s="6" t="s">
        <v>87</v>
      </c>
      <c r="D71" s="6" t="s">
        <v>88</v>
      </c>
      <c r="E71" s="7" t="s">
        <v>29</v>
      </c>
      <c r="F71" s="8"/>
      <c r="G71" s="33"/>
      <c r="H71" s="34"/>
      <c r="I71" s="33"/>
      <c r="J71" s="47">
        <v>1005075199</v>
      </c>
    </row>
    <row r="72" spans="1:10" s="60" customFormat="1" ht="15" x14ac:dyDescent="0.2">
      <c r="A72" s="6"/>
      <c r="B72" s="6"/>
      <c r="C72" s="6"/>
      <c r="D72" s="6"/>
      <c r="E72" s="7" t="s">
        <v>89</v>
      </c>
      <c r="F72" s="8"/>
      <c r="G72" s="33"/>
      <c r="H72" s="34"/>
      <c r="I72" s="33"/>
      <c r="J72" s="47"/>
    </row>
    <row r="73" spans="1:10" s="60" customFormat="1" ht="18" customHeight="1" x14ac:dyDescent="0.2">
      <c r="A73" s="6"/>
      <c r="B73" s="6"/>
      <c r="C73" s="6"/>
      <c r="D73" s="6"/>
      <c r="E73" s="7"/>
      <c r="F73" s="18" t="s">
        <v>9</v>
      </c>
      <c r="G73" s="33"/>
      <c r="H73" s="34"/>
      <c r="I73" s="33"/>
      <c r="J73" s="56"/>
    </row>
    <row r="74" spans="1:10" s="60" customFormat="1" ht="60.75" customHeight="1" x14ac:dyDescent="0.2">
      <c r="A74" s="6"/>
      <c r="B74" s="6"/>
      <c r="C74" s="6"/>
      <c r="D74" s="6"/>
      <c r="E74" s="7"/>
      <c r="F74" s="8" t="s">
        <v>269</v>
      </c>
      <c r="G74" s="33">
        <v>176526702</v>
      </c>
      <c r="H74" s="34">
        <v>57.6</v>
      </c>
      <c r="I74" s="33">
        <v>101743276</v>
      </c>
      <c r="J74" s="47">
        <v>40088774</v>
      </c>
    </row>
    <row r="75" spans="1:10" s="60" customFormat="1" ht="63.75" customHeight="1" x14ac:dyDescent="0.2">
      <c r="A75" s="6"/>
      <c r="B75" s="6"/>
      <c r="C75" s="6"/>
      <c r="D75" s="6"/>
      <c r="E75" s="7"/>
      <c r="F75" s="8" t="s">
        <v>268</v>
      </c>
      <c r="G75" s="33">
        <v>38782264</v>
      </c>
      <c r="H75" s="34">
        <v>25.8</v>
      </c>
      <c r="I75" s="33">
        <v>10000000</v>
      </c>
      <c r="J75" s="47">
        <v>22900000</v>
      </c>
    </row>
    <row r="76" spans="1:10" s="60" customFormat="1" ht="75" x14ac:dyDescent="0.2">
      <c r="A76" s="6"/>
      <c r="B76" s="6"/>
      <c r="C76" s="6"/>
      <c r="D76" s="6"/>
      <c r="E76" s="7"/>
      <c r="F76" s="8" t="s">
        <v>192</v>
      </c>
      <c r="G76" s="33">
        <v>4377323</v>
      </c>
      <c r="H76" s="34">
        <v>5.8</v>
      </c>
      <c r="I76" s="33">
        <v>254077</v>
      </c>
      <c r="J76" s="47">
        <v>4165923</v>
      </c>
    </row>
    <row r="77" spans="1:10" s="60" customFormat="1" ht="43.5" customHeight="1" x14ac:dyDescent="0.2">
      <c r="A77" s="6"/>
      <c r="B77" s="6"/>
      <c r="C77" s="6"/>
      <c r="D77" s="6"/>
      <c r="E77" s="7"/>
      <c r="F77" s="30" t="s">
        <v>193</v>
      </c>
      <c r="G77" s="33">
        <v>3353838</v>
      </c>
      <c r="H77" s="34">
        <v>9.1</v>
      </c>
      <c r="I77" s="33">
        <v>304376</v>
      </c>
      <c r="J77" s="47">
        <v>1411</v>
      </c>
    </row>
    <row r="78" spans="1:10" s="60" customFormat="1" ht="15" customHeight="1" x14ac:dyDescent="0.2">
      <c r="A78" s="6"/>
      <c r="B78" s="6"/>
      <c r="C78" s="6"/>
      <c r="D78" s="6"/>
      <c r="E78" s="7"/>
      <c r="F78" s="30" t="s">
        <v>106</v>
      </c>
      <c r="G78" s="33"/>
      <c r="H78" s="34"/>
      <c r="I78" s="33"/>
      <c r="J78" s="47">
        <v>1411</v>
      </c>
    </row>
    <row r="79" spans="1:10" s="60" customFormat="1" ht="40.5" customHeight="1" x14ac:dyDescent="0.2">
      <c r="A79" s="6"/>
      <c r="B79" s="6"/>
      <c r="C79" s="6"/>
      <c r="D79" s="6"/>
      <c r="E79" s="7"/>
      <c r="F79" s="30" t="s">
        <v>194</v>
      </c>
      <c r="G79" s="33">
        <v>2796136</v>
      </c>
      <c r="H79" s="34">
        <v>11.5</v>
      </c>
      <c r="I79" s="33">
        <v>320180</v>
      </c>
      <c r="J79" s="47">
        <v>2475956</v>
      </c>
    </row>
    <row r="80" spans="1:10" s="60" customFormat="1" ht="30" x14ac:dyDescent="0.2">
      <c r="A80" s="6"/>
      <c r="B80" s="6"/>
      <c r="C80" s="6"/>
      <c r="D80" s="6"/>
      <c r="E80" s="7"/>
      <c r="F80" s="8" t="s">
        <v>195</v>
      </c>
      <c r="G80" s="33">
        <v>117425881</v>
      </c>
      <c r="H80" s="34">
        <v>91.4</v>
      </c>
      <c r="I80" s="33">
        <v>107290272</v>
      </c>
      <c r="J80" s="47">
        <v>9500000</v>
      </c>
    </row>
    <row r="81" spans="1:10" s="60" customFormat="1" ht="41.25" customHeight="1" x14ac:dyDescent="0.2">
      <c r="A81" s="6"/>
      <c r="B81" s="6"/>
      <c r="C81" s="6"/>
      <c r="D81" s="6"/>
      <c r="E81" s="7"/>
      <c r="F81" s="8" t="s">
        <v>291</v>
      </c>
      <c r="G81" s="33">
        <v>114613</v>
      </c>
      <c r="H81" s="34">
        <v>3.4</v>
      </c>
      <c r="I81" s="33">
        <v>3939</v>
      </c>
      <c r="J81" s="47">
        <v>110674</v>
      </c>
    </row>
    <row r="82" spans="1:10" s="60" customFormat="1" ht="41.25" customHeight="1" x14ac:dyDescent="0.2">
      <c r="A82" s="6"/>
      <c r="B82" s="6"/>
      <c r="C82" s="6"/>
      <c r="D82" s="6"/>
      <c r="E82" s="7"/>
      <c r="F82" s="8" t="s">
        <v>292</v>
      </c>
      <c r="G82" s="33">
        <v>4435363</v>
      </c>
      <c r="H82" s="34">
        <v>5.8</v>
      </c>
      <c r="I82" s="33">
        <v>255363</v>
      </c>
      <c r="J82" s="47">
        <v>4180000</v>
      </c>
    </row>
    <row r="83" spans="1:10" s="60" customFormat="1" ht="41.25" customHeight="1" x14ac:dyDescent="0.2">
      <c r="A83" s="6"/>
      <c r="B83" s="6"/>
      <c r="C83" s="6"/>
      <c r="D83" s="6"/>
      <c r="E83" s="7"/>
      <c r="F83" s="8" t="s">
        <v>196</v>
      </c>
      <c r="G83" s="33">
        <v>253796</v>
      </c>
      <c r="H83" s="34">
        <v>0</v>
      </c>
      <c r="I83" s="33">
        <v>0</v>
      </c>
      <c r="J83" s="47">
        <v>253796</v>
      </c>
    </row>
    <row r="84" spans="1:10" s="60" customFormat="1" ht="77.25" customHeight="1" x14ac:dyDescent="0.2">
      <c r="A84" s="6"/>
      <c r="B84" s="6"/>
      <c r="C84" s="6"/>
      <c r="D84" s="6"/>
      <c r="E84" s="7"/>
      <c r="F84" s="31" t="s">
        <v>197</v>
      </c>
      <c r="G84" s="33">
        <v>6220315</v>
      </c>
      <c r="H84" s="34">
        <v>0</v>
      </c>
      <c r="I84" s="33">
        <v>0</v>
      </c>
      <c r="J84" s="47">
        <v>3010144</v>
      </c>
    </row>
    <row r="85" spans="1:10" s="60" customFormat="1" ht="45" customHeight="1" x14ac:dyDescent="0.2">
      <c r="A85" s="6"/>
      <c r="B85" s="6"/>
      <c r="C85" s="6"/>
      <c r="D85" s="6"/>
      <c r="E85" s="7"/>
      <c r="F85" s="31" t="s">
        <v>259</v>
      </c>
      <c r="G85" s="33">
        <v>20326651</v>
      </c>
      <c r="H85" s="34">
        <v>1.7</v>
      </c>
      <c r="I85" s="33">
        <v>351145</v>
      </c>
      <c r="J85" s="47">
        <v>6113210</v>
      </c>
    </row>
    <row r="86" spans="1:10" s="60" customFormat="1" ht="92.25" customHeight="1" x14ac:dyDescent="0.2">
      <c r="A86" s="6"/>
      <c r="B86" s="6"/>
      <c r="C86" s="6"/>
      <c r="D86" s="6"/>
      <c r="E86" s="7"/>
      <c r="F86" s="31" t="s">
        <v>283</v>
      </c>
      <c r="G86" s="33">
        <v>109893832</v>
      </c>
      <c r="H86" s="34">
        <v>2.5</v>
      </c>
      <c r="I86" s="33">
        <v>2708315</v>
      </c>
      <c r="J86" s="47">
        <v>734572</v>
      </c>
    </row>
    <row r="87" spans="1:10" s="60" customFormat="1" ht="33.75" customHeight="1" x14ac:dyDescent="0.2">
      <c r="A87" s="6"/>
      <c r="B87" s="6"/>
      <c r="C87" s="6"/>
      <c r="D87" s="6"/>
      <c r="E87" s="7"/>
      <c r="F87" s="8" t="s">
        <v>183</v>
      </c>
      <c r="G87" s="33">
        <v>45378990</v>
      </c>
      <c r="H87" s="34">
        <v>3.7</v>
      </c>
      <c r="I87" s="33">
        <v>1669871</v>
      </c>
      <c r="J87" s="47">
        <v>2405692</v>
      </c>
    </row>
    <row r="88" spans="1:10" s="60" customFormat="1" ht="30" x14ac:dyDescent="0.2">
      <c r="A88" s="6"/>
      <c r="B88" s="6"/>
      <c r="C88" s="6"/>
      <c r="D88" s="6"/>
      <c r="E88" s="7"/>
      <c r="F88" s="8" t="s">
        <v>198</v>
      </c>
      <c r="G88" s="33">
        <v>500000</v>
      </c>
      <c r="H88" s="34">
        <v>100</v>
      </c>
      <c r="I88" s="33">
        <v>500000</v>
      </c>
      <c r="J88" s="47">
        <v>0</v>
      </c>
    </row>
    <row r="89" spans="1:10" s="60" customFormat="1" ht="60" x14ac:dyDescent="0.2">
      <c r="A89" s="6"/>
      <c r="B89" s="6"/>
      <c r="C89" s="6"/>
      <c r="D89" s="6"/>
      <c r="E89" s="7"/>
      <c r="F89" s="7" t="s">
        <v>266</v>
      </c>
      <c r="G89" s="33">
        <v>8017174</v>
      </c>
      <c r="H89" s="34">
        <v>0</v>
      </c>
      <c r="I89" s="33">
        <v>0</v>
      </c>
      <c r="J89" s="47">
        <v>8017174</v>
      </c>
    </row>
    <row r="90" spans="1:10" s="60" customFormat="1" ht="45" x14ac:dyDescent="0.2">
      <c r="A90" s="6"/>
      <c r="B90" s="6"/>
      <c r="C90" s="6"/>
      <c r="D90" s="6"/>
      <c r="E90" s="7"/>
      <c r="F90" s="7" t="s">
        <v>260</v>
      </c>
      <c r="G90" s="33">
        <v>1191752</v>
      </c>
      <c r="H90" s="34"/>
      <c r="I90" s="33"/>
      <c r="J90" s="47">
        <v>1191752</v>
      </c>
    </row>
    <row r="91" spans="1:10" s="60" customFormat="1" ht="30" x14ac:dyDescent="0.2">
      <c r="A91" s="6"/>
      <c r="B91" s="6"/>
      <c r="C91" s="6"/>
      <c r="D91" s="6"/>
      <c r="E91" s="7"/>
      <c r="F91" s="64" t="s">
        <v>37</v>
      </c>
      <c r="G91" s="33">
        <v>1534789</v>
      </c>
      <c r="H91" s="34">
        <v>0</v>
      </c>
      <c r="I91" s="33">
        <v>0</v>
      </c>
      <c r="J91" s="47">
        <v>1534789</v>
      </c>
    </row>
    <row r="92" spans="1:10" s="60" customFormat="1" ht="90" x14ac:dyDescent="0.2">
      <c r="A92" s="6"/>
      <c r="B92" s="6"/>
      <c r="C92" s="6"/>
      <c r="D92" s="6"/>
      <c r="E92" s="7"/>
      <c r="F92" s="7" t="s">
        <v>199</v>
      </c>
      <c r="G92" s="33">
        <v>500000</v>
      </c>
      <c r="H92" s="34"/>
      <c r="I92" s="33"/>
      <c r="J92" s="47">
        <v>500000</v>
      </c>
    </row>
    <row r="93" spans="1:10" s="60" customFormat="1" ht="30" x14ac:dyDescent="0.2">
      <c r="A93" s="6"/>
      <c r="B93" s="6"/>
      <c r="C93" s="6"/>
      <c r="D93" s="6"/>
      <c r="E93" s="7"/>
      <c r="F93" s="63" t="s">
        <v>284</v>
      </c>
      <c r="G93" s="33">
        <v>500000</v>
      </c>
      <c r="H93" s="34">
        <v>100</v>
      </c>
      <c r="I93" s="33">
        <v>500000</v>
      </c>
      <c r="J93" s="47">
        <v>0</v>
      </c>
    </row>
    <row r="94" spans="1:10" s="60" customFormat="1" ht="75" x14ac:dyDescent="0.2">
      <c r="A94" s="6"/>
      <c r="B94" s="6"/>
      <c r="C94" s="6"/>
      <c r="D94" s="6"/>
      <c r="E94" s="7"/>
      <c r="F94" s="8" t="s">
        <v>285</v>
      </c>
      <c r="G94" s="33">
        <v>76887116</v>
      </c>
      <c r="H94" s="34">
        <v>61.9</v>
      </c>
      <c r="I94" s="33">
        <v>47563347</v>
      </c>
      <c r="J94" s="47">
        <v>29285207</v>
      </c>
    </row>
    <row r="95" spans="1:10" s="61" customFormat="1" ht="15" x14ac:dyDescent="0.2">
      <c r="A95" s="16"/>
      <c r="B95" s="16"/>
      <c r="C95" s="16"/>
      <c r="D95" s="16"/>
      <c r="E95" s="17"/>
      <c r="F95" s="18" t="s">
        <v>7</v>
      </c>
      <c r="G95" s="37"/>
      <c r="H95" s="38"/>
      <c r="I95" s="37"/>
      <c r="J95" s="48">
        <f>3995607+22289600+3000000</f>
        <v>29285207</v>
      </c>
    </row>
    <row r="96" spans="1:10" s="60" customFormat="1" ht="45" x14ac:dyDescent="0.2">
      <c r="A96" s="6"/>
      <c r="B96" s="6"/>
      <c r="C96" s="6"/>
      <c r="D96" s="6"/>
      <c r="E96" s="7"/>
      <c r="F96" s="8" t="s">
        <v>293</v>
      </c>
      <c r="G96" s="33">
        <v>2541389</v>
      </c>
      <c r="H96" s="34">
        <v>8.6999999999999993</v>
      </c>
      <c r="I96" s="33">
        <v>222314</v>
      </c>
      <c r="J96" s="47">
        <f>739005+1580070</f>
        <v>2319075</v>
      </c>
    </row>
    <row r="97" spans="1:10" s="60" customFormat="1" ht="15" x14ac:dyDescent="0.2">
      <c r="A97" s="6"/>
      <c r="B97" s="6"/>
      <c r="C97" s="6"/>
      <c r="D97" s="6"/>
      <c r="E97" s="7"/>
      <c r="F97" s="18" t="s">
        <v>7</v>
      </c>
      <c r="G97" s="33"/>
      <c r="H97" s="34"/>
      <c r="I97" s="33"/>
      <c r="J97" s="48">
        <f>739005+1580070</f>
        <v>2319075</v>
      </c>
    </row>
    <row r="98" spans="1:10" s="60" customFormat="1" ht="30" x14ac:dyDescent="0.2">
      <c r="A98" s="6"/>
      <c r="B98" s="6"/>
      <c r="C98" s="6"/>
      <c r="D98" s="6"/>
      <c r="E98" s="7"/>
      <c r="F98" s="8" t="s">
        <v>294</v>
      </c>
      <c r="G98" s="33">
        <v>6649709</v>
      </c>
      <c r="H98" s="34">
        <v>0</v>
      </c>
      <c r="I98" s="33">
        <v>0</v>
      </c>
      <c r="J98" s="47">
        <f>766189+5883520</f>
        <v>6649709</v>
      </c>
    </row>
    <row r="99" spans="1:10" s="60" customFormat="1" ht="15" x14ac:dyDescent="0.2">
      <c r="A99" s="6"/>
      <c r="B99" s="6"/>
      <c r="C99" s="6"/>
      <c r="D99" s="6"/>
      <c r="E99" s="7"/>
      <c r="F99" s="18" t="s">
        <v>7</v>
      </c>
      <c r="G99" s="33"/>
      <c r="H99" s="34"/>
      <c r="I99" s="33"/>
      <c r="J99" s="48">
        <f>766189+5883520</f>
        <v>6649709</v>
      </c>
    </row>
    <row r="100" spans="1:10" s="60" customFormat="1" ht="30" x14ac:dyDescent="0.2">
      <c r="A100" s="6"/>
      <c r="B100" s="6"/>
      <c r="C100" s="6"/>
      <c r="D100" s="6"/>
      <c r="E100" s="7"/>
      <c r="F100" s="8" t="s">
        <v>261</v>
      </c>
      <c r="G100" s="33">
        <v>5811900</v>
      </c>
      <c r="H100" s="34">
        <v>0</v>
      </c>
      <c r="I100" s="33">
        <v>0</v>
      </c>
      <c r="J100" s="47">
        <f>497120+5314780</f>
        <v>5811900</v>
      </c>
    </row>
    <row r="101" spans="1:10" s="60" customFormat="1" ht="15" x14ac:dyDescent="0.2">
      <c r="A101" s="6"/>
      <c r="B101" s="6"/>
      <c r="C101" s="6"/>
      <c r="D101" s="6"/>
      <c r="E101" s="7"/>
      <c r="F101" s="18" t="s">
        <v>7</v>
      </c>
      <c r="G101" s="33"/>
      <c r="H101" s="34"/>
      <c r="I101" s="33"/>
      <c r="J101" s="48">
        <f>497120+5314780</f>
        <v>5811900</v>
      </c>
    </row>
    <row r="102" spans="1:10" s="60" customFormat="1" ht="15" x14ac:dyDescent="0.2">
      <c r="A102" s="6"/>
      <c r="B102" s="6"/>
      <c r="C102" s="6"/>
      <c r="D102" s="6"/>
      <c r="E102" s="7"/>
      <c r="F102" s="18" t="s">
        <v>184</v>
      </c>
      <c r="G102" s="33"/>
      <c r="H102" s="34"/>
      <c r="I102" s="33"/>
      <c r="J102" s="47"/>
    </row>
    <row r="103" spans="1:10" s="60" customFormat="1" ht="48.75" customHeight="1" x14ac:dyDescent="0.2">
      <c r="A103" s="6"/>
      <c r="B103" s="6"/>
      <c r="C103" s="6"/>
      <c r="D103" s="6"/>
      <c r="E103" s="7"/>
      <c r="F103" s="8" t="s">
        <v>295</v>
      </c>
      <c r="G103" s="33">
        <v>500000</v>
      </c>
      <c r="H103" s="34"/>
      <c r="I103" s="33"/>
      <c r="J103" s="47">
        <v>500000</v>
      </c>
    </row>
    <row r="104" spans="1:10" s="60" customFormat="1" ht="48.75" customHeight="1" x14ac:dyDescent="0.2">
      <c r="A104" s="6"/>
      <c r="B104" s="6"/>
      <c r="C104" s="6"/>
      <c r="D104" s="6"/>
      <c r="E104" s="7"/>
      <c r="F104" s="8" t="s">
        <v>296</v>
      </c>
      <c r="G104" s="33">
        <v>3463000</v>
      </c>
      <c r="H104" s="34"/>
      <c r="I104" s="33"/>
      <c r="J104" s="47">
        <v>3463000</v>
      </c>
    </row>
    <row r="105" spans="1:10" s="60" customFormat="1" ht="15" x14ac:dyDescent="0.2">
      <c r="A105" s="6"/>
      <c r="B105" s="6"/>
      <c r="C105" s="6"/>
      <c r="D105" s="6"/>
      <c r="E105" s="7"/>
      <c r="F105" s="18" t="s">
        <v>170</v>
      </c>
      <c r="G105" s="33"/>
      <c r="H105" s="34"/>
      <c r="I105" s="33"/>
      <c r="J105" s="47"/>
    </row>
    <row r="106" spans="1:10" s="60" customFormat="1" ht="64.5" customHeight="1" x14ac:dyDescent="0.2">
      <c r="A106" s="6"/>
      <c r="B106" s="6"/>
      <c r="C106" s="6"/>
      <c r="D106" s="6"/>
      <c r="E106" s="7"/>
      <c r="F106" s="8" t="s">
        <v>270</v>
      </c>
      <c r="G106" s="33">
        <v>4549217</v>
      </c>
      <c r="H106" s="34">
        <v>20.6</v>
      </c>
      <c r="I106" s="33">
        <v>936591</v>
      </c>
      <c r="J106" s="47">
        <v>113343</v>
      </c>
    </row>
    <row r="107" spans="1:10" s="60" customFormat="1" ht="39" customHeight="1" x14ac:dyDescent="0.2">
      <c r="A107" s="6"/>
      <c r="B107" s="6"/>
      <c r="C107" s="6"/>
      <c r="D107" s="6"/>
      <c r="E107" s="7"/>
      <c r="F107" s="31" t="s">
        <v>200</v>
      </c>
      <c r="G107" s="33">
        <v>7230161</v>
      </c>
      <c r="H107" s="34">
        <v>0.4</v>
      </c>
      <c r="I107" s="33">
        <v>30161</v>
      </c>
      <c r="J107" s="47">
        <v>7200000</v>
      </c>
    </row>
    <row r="108" spans="1:10" s="60" customFormat="1" ht="39" customHeight="1" x14ac:dyDescent="0.2">
      <c r="A108" s="6"/>
      <c r="B108" s="6"/>
      <c r="C108" s="6"/>
      <c r="D108" s="6"/>
      <c r="E108" s="7"/>
      <c r="F108" s="64" t="s">
        <v>201</v>
      </c>
      <c r="G108" s="33">
        <v>30277409</v>
      </c>
      <c r="H108" s="34">
        <v>98.2</v>
      </c>
      <c r="I108" s="33">
        <v>29727409</v>
      </c>
      <c r="J108" s="47">
        <v>550000</v>
      </c>
    </row>
    <row r="109" spans="1:10" s="60" customFormat="1" ht="24" customHeight="1" x14ac:dyDescent="0.2">
      <c r="A109" s="6"/>
      <c r="B109" s="6"/>
      <c r="C109" s="6"/>
      <c r="D109" s="6"/>
      <c r="E109" s="7"/>
      <c r="F109" s="18" t="s">
        <v>175</v>
      </c>
      <c r="G109" s="33"/>
      <c r="H109" s="34"/>
      <c r="I109" s="33"/>
      <c r="J109" s="47"/>
    </row>
    <row r="110" spans="1:10" s="60" customFormat="1" ht="45" x14ac:dyDescent="0.2">
      <c r="A110" s="6"/>
      <c r="B110" s="6"/>
      <c r="C110" s="6"/>
      <c r="D110" s="6"/>
      <c r="E110" s="7"/>
      <c r="F110" s="8" t="s">
        <v>298</v>
      </c>
      <c r="G110" s="33">
        <v>83456528</v>
      </c>
      <c r="H110" s="34">
        <v>99.1</v>
      </c>
      <c r="I110" s="33">
        <v>82706528</v>
      </c>
      <c r="J110" s="47">
        <v>750000</v>
      </c>
    </row>
    <row r="111" spans="1:10" s="60" customFormat="1" ht="64.5" customHeight="1" x14ac:dyDescent="0.2">
      <c r="A111" s="6"/>
      <c r="B111" s="6"/>
      <c r="C111" s="6"/>
      <c r="D111" s="6"/>
      <c r="E111" s="7"/>
      <c r="F111" s="8" t="s">
        <v>297</v>
      </c>
      <c r="G111" s="33">
        <v>353209726</v>
      </c>
      <c r="H111" s="34">
        <v>84.9</v>
      </c>
      <c r="I111" s="33">
        <v>300012115</v>
      </c>
      <c r="J111" s="47">
        <f>6841411+43356200+3000000</f>
        <v>53197611</v>
      </c>
    </row>
    <row r="112" spans="1:10" s="60" customFormat="1" ht="15" x14ac:dyDescent="0.2">
      <c r="A112" s="6"/>
      <c r="B112" s="6"/>
      <c r="C112" s="6"/>
      <c r="D112" s="6"/>
      <c r="E112" s="7"/>
      <c r="F112" s="18" t="s">
        <v>7</v>
      </c>
      <c r="G112" s="33"/>
      <c r="H112" s="34"/>
      <c r="I112" s="33"/>
      <c r="J112" s="48">
        <f>6841411+43356200+3000000</f>
        <v>53197611</v>
      </c>
    </row>
    <row r="113" spans="1:11" s="60" customFormat="1" ht="45" x14ac:dyDescent="0.2">
      <c r="A113" s="6"/>
      <c r="B113" s="6"/>
      <c r="C113" s="6"/>
      <c r="D113" s="6"/>
      <c r="E113" s="7"/>
      <c r="F113" s="8" t="s">
        <v>202</v>
      </c>
      <c r="G113" s="33">
        <v>10240596</v>
      </c>
      <c r="H113" s="34">
        <v>2</v>
      </c>
      <c r="I113" s="33">
        <v>202160</v>
      </c>
      <c r="J113" s="47">
        <f>2431526+200000+7406910</f>
        <v>10038436</v>
      </c>
      <c r="K113" s="60" t="s">
        <v>54</v>
      </c>
    </row>
    <row r="114" spans="1:11" s="60" customFormat="1" ht="15" x14ac:dyDescent="0.2">
      <c r="A114" s="6"/>
      <c r="B114" s="6"/>
      <c r="C114" s="6"/>
      <c r="D114" s="6"/>
      <c r="E114" s="7"/>
      <c r="F114" s="18" t="s">
        <v>7</v>
      </c>
      <c r="G114" s="33"/>
      <c r="H114" s="34"/>
      <c r="I114" s="33"/>
      <c r="J114" s="48">
        <f>2431526+7406910</f>
        <v>9838436</v>
      </c>
    </row>
    <row r="115" spans="1:11" s="60" customFormat="1" ht="45" x14ac:dyDescent="0.2">
      <c r="A115" s="6"/>
      <c r="B115" s="6"/>
      <c r="C115" s="6"/>
      <c r="D115" s="6"/>
      <c r="E115" s="7"/>
      <c r="F115" s="8" t="s">
        <v>299</v>
      </c>
      <c r="G115" s="33">
        <v>9081684</v>
      </c>
      <c r="H115" s="34">
        <v>0</v>
      </c>
      <c r="I115" s="33">
        <v>0</v>
      </c>
      <c r="J115" s="47">
        <v>9081684</v>
      </c>
    </row>
    <row r="116" spans="1:11" s="60" customFormat="1" ht="15" x14ac:dyDescent="0.2">
      <c r="A116" s="6"/>
      <c r="B116" s="6"/>
      <c r="C116" s="6"/>
      <c r="D116" s="6"/>
      <c r="E116" s="7"/>
      <c r="F116" s="18" t="s">
        <v>7</v>
      </c>
      <c r="G116" s="33"/>
      <c r="H116" s="34"/>
      <c r="I116" s="33"/>
      <c r="J116" s="48">
        <v>8841684</v>
      </c>
    </row>
    <row r="117" spans="1:11" s="60" customFormat="1" ht="45" x14ac:dyDescent="0.2">
      <c r="A117" s="6"/>
      <c r="B117" s="6"/>
      <c r="C117" s="6"/>
      <c r="D117" s="6"/>
      <c r="E117" s="7"/>
      <c r="F117" s="8" t="s">
        <v>300</v>
      </c>
      <c r="G117" s="33">
        <v>13793504</v>
      </c>
      <c r="H117" s="34">
        <v>15.5</v>
      </c>
      <c r="I117" s="33">
        <v>2135500</v>
      </c>
      <c r="J117" s="47">
        <v>11658004</v>
      </c>
    </row>
    <row r="118" spans="1:11" s="60" customFormat="1" ht="15" x14ac:dyDescent="0.2">
      <c r="A118" s="6"/>
      <c r="B118" s="6"/>
      <c r="C118" s="6"/>
      <c r="D118" s="6"/>
      <c r="E118" s="7"/>
      <c r="F118" s="18" t="s">
        <v>7</v>
      </c>
      <c r="G118" s="33"/>
      <c r="H118" s="34"/>
      <c r="I118" s="33"/>
      <c r="J118" s="47">
        <v>11438004</v>
      </c>
    </row>
    <row r="119" spans="1:11" s="60" customFormat="1" ht="45" x14ac:dyDescent="0.2">
      <c r="A119" s="6"/>
      <c r="B119" s="6"/>
      <c r="C119" s="6"/>
      <c r="D119" s="6"/>
      <c r="E119" s="7"/>
      <c r="F119" s="8" t="s">
        <v>301</v>
      </c>
      <c r="G119" s="33">
        <v>5012555</v>
      </c>
      <c r="H119" s="34">
        <v>19.600000000000001</v>
      </c>
      <c r="I119" s="33">
        <v>980048</v>
      </c>
      <c r="J119" s="47">
        <v>4032507</v>
      </c>
    </row>
    <row r="120" spans="1:11" s="60" customFormat="1" ht="15" x14ac:dyDescent="0.2">
      <c r="A120" s="6"/>
      <c r="B120" s="6"/>
      <c r="C120" s="6"/>
      <c r="D120" s="6"/>
      <c r="E120" s="7"/>
      <c r="F120" s="18" t="s">
        <v>7</v>
      </c>
      <c r="G120" s="33"/>
      <c r="H120" s="34"/>
      <c r="I120" s="33"/>
      <c r="J120" s="48">
        <v>3932507</v>
      </c>
    </row>
    <row r="121" spans="1:11" s="60" customFormat="1" ht="45" x14ac:dyDescent="0.2">
      <c r="A121" s="6"/>
      <c r="B121" s="6"/>
      <c r="C121" s="6"/>
      <c r="D121" s="6"/>
      <c r="E121" s="7"/>
      <c r="F121" s="8" t="s">
        <v>302</v>
      </c>
      <c r="G121" s="33">
        <v>7656138</v>
      </c>
      <c r="H121" s="34">
        <v>22.8</v>
      </c>
      <c r="I121" s="33">
        <v>1748047</v>
      </c>
      <c r="J121" s="47">
        <v>5908091</v>
      </c>
    </row>
    <row r="122" spans="1:11" s="60" customFormat="1" ht="15" x14ac:dyDescent="0.2">
      <c r="A122" s="6"/>
      <c r="B122" s="6"/>
      <c r="C122" s="6"/>
      <c r="D122" s="6"/>
      <c r="E122" s="7"/>
      <c r="F122" s="18" t="s">
        <v>7</v>
      </c>
      <c r="G122" s="33"/>
      <c r="H122" s="34"/>
      <c r="I122" s="33"/>
      <c r="J122" s="48">
        <v>5758091</v>
      </c>
    </row>
    <row r="123" spans="1:11" s="60" customFormat="1" ht="49.5" customHeight="1" x14ac:dyDescent="0.2">
      <c r="A123" s="6"/>
      <c r="B123" s="6"/>
      <c r="C123" s="6"/>
      <c r="D123" s="6"/>
      <c r="E123" s="7"/>
      <c r="F123" s="8" t="s">
        <v>303</v>
      </c>
      <c r="G123" s="33">
        <v>4078095</v>
      </c>
      <c r="H123" s="34">
        <v>26.4</v>
      </c>
      <c r="I123" s="33">
        <v>1078153</v>
      </c>
      <c r="J123" s="47">
        <v>2999942</v>
      </c>
    </row>
    <row r="124" spans="1:11" s="60" customFormat="1" ht="15" x14ac:dyDescent="0.2">
      <c r="A124" s="6"/>
      <c r="B124" s="6"/>
      <c r="C124" s="6"/>
      <c r="D124" s="6"/>
      <c r="E124" s="7"/>
      <c r="F124" s="18" t="s">
        <v>7</v>
      </c>
      <c r="G124" s="33"/>
      <c r="H124" s="34"/>
      <c r="I124" s="33"/>
      <c r="J124" s="48">
        <v>2899942</v>
      </c>
    </row>
    <row r="125" spans="1:11" s="60" customFormat="1" ht="45" x14ac:dyDescent="0.2">
      <c r="A125" s="6"/>
      <c r="B125" s="6"/>
      <c r="C125" s="6"/>
      <c r="D125" s="6"/>
      <c r="E125" s="7"/>
      <c r="F125" s="8" t="s">
        <v>304</v>
      </c>
      <c r="G125" s="33">
        <v>47244107</v>
      </c>
      <c r="H125" s="34">
        <v>12.8</v>
      </c>
      <c r="I125" s="33">
        <v>6039004</v>
      </c>
      <c r="J125" s="47">
        <v>41205103</v>
      </c>
    </row>
    <row r="126" spans="1:11" s="60" customFormat="1" ht="15" x14ac:dyDescent="0.2">
      <c r="A126" s="6"/>
      <c r="B126" s="6"/>
      <c r="C126" s="6"/>
      <c r="D126" s="6"/>
      <c r="E126" s="7"/>
      <c r="F126" s="18" t="s">
        <v>7</v>
      </c>
      <c r="G126" s="33"/>
      <c r="H126" s="34"/>
      <c r="I126" s="33"/>
      <c r="J126" s="48">
        <v>40705103</v>
      </c>
    </row>
    <row r="127" spans="1:11" s="60" customFormat="1" ht="45" x14ac:dyDescent="0.2">
      <c r="A127" s="6"/>
      <c r="B127" s="6"/>
      <c r="C127" s="6"/>
      <c r="D127" s="6"/>
      <c r="E127" s="7"/>
      <c r="F127" s="8" t="s">
        <v>305</v>
      </c>
      <c r="G127" s="33">
        <v>11994215</v>
      </c>
      <c r="H127" s="34">
        <v>16.899999999999999</v>
      </c>
      <c r="I127" s="33">
        <v>2023410</v>
      </c>
      <c r="J127" s="47">
        <v>9970805</v>
      </c>
    </row>
    <row r="128" spans="1:11" s="60" customFormat="1" ht="15" x14ac:dyDescent="0.2">
      <c r="A128" s="6"/>
      <c r="B128" s="6"/>
      <c r="C128" s="6"/>
      <c r="D128" s="6"/>
      <c r="E128" s="7"/>
      <c r="F128" s="18" t="s">
        <v>7</v>
      </c>
      <c r="G128" s="33"/>
      <c r="H128" s="34"/>
      <c r="I128" s="33"/>
      <c r="J128" s="48">
        <v>9800805</v>
      </c>
    </row>
    <row r="129" spans="1:10" s="60" customFormat="1" ht="45" x14ac:dyDescent="0.2">
      <c r="A129" s="6"/>
      <c r="B129" s="6"/>
      <c r="C129" s="6"/>
      <c r="D129" s="6"/>
      <c r="E129" s="7"/>
      <c r="F129" s="7" t="s">
        <v>203</v>
      </c>
      <c r="G129" s="33">
        <v>1280775</v>
      </c>
      <c r="H129" s="34">
        <v>0</v>
      </c>
      <c r="I129" s="33">
        <v>0</v>
      </c>
      <c r="J129" s="47">
        <v>1280775</v>
      </c>
    </row>
    <row r="130" spans="1:10" s="60" customFormat="1" ht="45" x14ac:dyDescent="0.2">
      <c r="A130" s="6"/>
      <c r="B130" s="6"/>
      <c r="C130" s="6"/>
      <c r="D130" s="6"/>
      <c r="E130" s="7"/>
      <c r="F130" s="7" t="s">
        <v>204</v>
      </c>
      <c r="G130" s="33">
        <v>1335801</v>
      </c>
      <c r="H130" s="34">
        <v>0</v>
      </c>
      <c r="I130" s="33">
        <v>0</v>
      </c>
      <c r="J130" s="47">
        <v>1335801</v>
      </c>
    </row>
    <row r="131" spans="1:10" s="60" customFormat="1" ht="42" customHeight="1" x14ac:dyDescent="0.2">
      <c r="A131" s="6"/>
      <c r="B131" s="6"/>
      <c r="C131" s="6"/>
      <c r="D131" s="6"/>
      <c r="E131" s="7"/>
      <c r="F131" s="7" t="s">
        <v>93</v>
      </c>
      <c r="G131" s="33">
        <v>70295117</v>
      </c>
      <c r="H131" s="34">
        <v>99.9</v>
      </c>
      <c r="I131" s="33">
        <v>70245117</v>
      </c>
      <c r="J131" s="47">
        <v>50000</v>
      </c>
    </row>
    <row r="132" spans="1:10" s="60" customFormat="1" ht="50.25" customHeight="1" x14ac:dyDescent="0.2">
      <c r="A132" s="6"/>
      <c r="B132" s="6"/>
      <c r="C132" s="6"/>
      <c r="D132" s="6"/>
      <c r="E132" s="7"/>
      <c r="F132" s="7" t="s">
        <v>205</v>
      </c>
      <c r="G132" s="33">
        <v>32728233</v>
      </c>
      <c r="H132" s="34">
        <v>73.900000000000006</v>
      </c>
      <c r="I132" s="33">
        <v>24190233</v>
      </c>
      <c r="J132" s="47">
        <v>3553800</v>
      </c>
    </row>
    <row r="133" spans="1:10" s="60" customFormat="1" ht="15" x14ac:dyDescent="0.2">
      <c r="A133" s="6"/>
      <c r="B133" s="6"/>
      <c r="C133" s="6"/>
      <c r="D133" s="6"/>
      <c r="E133" s="7"/>
      <c r="F133" s="18" t="s">
        <v>46</v>
      </c>
      <c r="G133" s="33"/>
      <c r="H133" s="34"/>
      <c r="I133" s="33"/>
      <c r="J133" s="47"/>
    </row>
    <row r="134" spans="1:10" s="60" customFormat="1" ht="53.25" customHeight="1" x14ac:dyDescent="0.2">
      <c r="A134" s="6"/>
      <c r="B134" s="6"/>
      <c r="C134" s="6"/>
      <c r="D134" s="6"/>
      <c r="E134" s="7"/>
      <c r="F134" s="7" t="s">
        <v>185</v>
      </c>
      <c r="G134" s="33">
        <v>1188000</v>
      </c>
      <c r="H134" s="34"/>
      <c r="I134" s="33"/>
      <c r="J134" s="47">
        <v>1188000</v>
      </c>
    </row>
    <row r="135" spans="1:10" s="60" customFormat="1" ht="42" customHeight="1" x14ac:dyDescent="0.2">
      <c r="A135" s="6"/>
      <c r="B135" s="6"/>
      <c r="C135" s="6"/>
      <c r="D135" s="6"/>
      <c r="E135" s="7"/>
      <c r="F135" s="7" t="s">
        <v>186</v>
      </c>
      <c r="G135" s="33">
        <v>966715</v>
      </c>
      <c r="H135" s="34">
        <v>31</v>
      </c>
      <c r="I135" s="33">
        <v>300000</v>
      </c>
      <c r="J135" s="47">
        <v>666715</v>
      </c>
    </row>
    <row r="136" spans="1:10" s="60" customFormat="1" ht="15" x14ac:dyDescent="0.2">
      <c r="A136" s="6"/>
      <c r="B136" s="6"/>
      <c r="C136" s="6"/>
      <c r="D136" s="6"/>
      <c r="E136" s="7"/>
      <c r="F136" s="18" t="s">
        <v>187</v>
      </c>
      <c r="G136" s="33"/>
      <c r="H136" s="34"/>
      <c r="I136" s="33"/>
      <c r="J136" s="47"/>
    </row>
    <row r="137" spans="1:10" s="60" customFormat="1" ht="45" x14ac:dyDescent="0.2">
      <c r="A137" s="6"/>
      <c r="B137" s="6"/>
      <c r="C137" s="6"/>
      <c r="D137" s="6"/>
      <c r="E137" s="7"/>
      <c r="F137" s="8" t="s">
        <v>262</v>
      </c>
      <c r="G137" s="33">
        <v>1227434</v>
      </c>
      <c r="H137" s="34">
        <v>0</v>
      </c>
      <c r="I137" s="33">
        <v>0</v>
      </c>
      <c r="J137" s="47">
        <v>1227434</v>
      </c>
    </row>
    <row r="138" spans="1:10" s="60" customFormat="1" ht="60" x14ac:dyDescent="0.2">
      <c r="A138" s="6"/>
      <c r="B138" s="6"/>
      <c r="C138" s="6"/>
      <c r="D138" s="6"/>
      <c r="E138" s="7"/>
      <c r="F138" s="8" t="s">
        <v>206</v>
      </c>
      <c r="G138" s="33">
        <v>13182401</v>
      </c>
      <c r="H138" s="34">
        <v>33.4</v>
      </c>
      <c r="I138" s="33">
        <v>4400401</v>
      </c>
      <c r="J138" s="47">
        <v>8782000</v>
      </c>
    </row>
    <row r="139" spans="1:10" s="60" customFormat="1" ht="15" x14ac:dyDescent="0.2">
      <c r="A139" s="6"/>
      <c r="B139" s="6"/>
      <c r="C139" s="6"/>
      <c r="D139" s="6"/>
      <c r="E139" s="7"/>
      <c r="F139" s="18" t="s">
        <v>7</v>
      </c>
      <c r="G139" s="33"/>
      <c r="H139" s="34"/>
      <c r="I139" s="33"/>
      <c r="J139" s="48">
        <v>5000000</v>
      </c>
    </row>
    <row r="140" spans="1:10" s="60" customFormat="1" ht="45" x14ac:dyDescent="0.2">
      <c r="A140" s="6"/>
      <c r="B140" s="6"/>
      <c r="C140" s="6"/>
      <c r="D140" s="6"/>
      <c r="E140" s="7"/>
      <c r="F140" s="7" t="s">
        <v>263</v>
      </c>
      <c r="G140" s="33">
        <v>1365858</v>
      </c>
      <c r="H140" s="34">
        <v>25.6</v>
      </c>
      <c r="I140" s="33">
        <v>350000</v>
      </c>
      <c r="J140" s="47">
        <v>1015858</v>
      </c>
    </row>
    <row r="141" spans="1:10" s="60" customFormat="1" ht="45" x14ac:dyDescent="0.2">
      <c r="A141" s="6"/>
      <c r="B141" s="6"/>
      <c r="C141" s="6"/>
      <c r="D141" s="6"/>
      <c r="E141" s="7"/>
      <c r="F141" s="7" t="s">
        <v>207</v>
      </c>
      <c r="G141" s="33">
        <v>60195918</v>
      </c>
      <c r="H141" s="34">
        <v>98.9</v>
      </c>
      <c r="I141" s="33">
        <v>59519650</v>
      </c>
      <c r="J141" s="47">
        <v>676268</v>
      </c>
    </row>
    <row r="142" spans="1:10" s="60" customFormat="1" ht="45" x14ac:dyDescent="0.2">
      <c r="A142" s="6"/>
      <c r="B142" s="6"/>
      <c r="C142" s="6"/>
      <c r="D142" s="6"/>
      <c r="E142" s="7"/>
      <c r="F142" s="7" t="s">
        <v>264</v>
      </c>
      <c r="G142" s="33">
        <v>56402571</v>
      </c>
      <c r="H142" s="34">
        <v>97.7</v>
      </c>
      <c r="I142" s="33">
        <v>55119246</v>
      </c>
      <c r="J142" s="47">
        <v>1283325</v>
      </c>
    </row>
    <row r="143" spans="1:10" s="60" customFormat="1" ht="30" x14ac:dyDescent="0.2">
      <c r="A143" s="6"/>
      <c r="B143" s="6"/>
      <c r="C143" s="6"/>
      <c r="D143" s="6"/>
      <c r="E143" s="7"/>
      <c r="F143" s="7" t="s">
        <v>208</v>
      </c>
      <c r="G143" s="33">
        <v>941660</v>
      </c>
      <c r="H143" s="34">
        <v>15.9</v>
      </c>
      <c r="I143" s="33">
        <v>150000</v>
      </c>
      <c r="J143" s="47">
        <v>791660</v>
      </c>
    </row>
    <row r="144" spans="1:10" s="60" customFormat="1" ht="60" x14ac:dyDescent="0.2">
      <c r="A144" s="6"/>
      <c r="B144" s="6"/>
      <c r="C144" s="6"/>
      <c r="D144" s="6"/>
      <c r="E144" s="7"/>
      <c r="F144" s="63" t="s">
        <v>306</v>
      </c>
      <c r="G144" s="33">
        <v>300196</v>
      </c>
      <c r="H144" s="34"/>
      <c r="I144" s="33"/>
      <c r="J144" s="47">
        <v>300196</v>
      </c>
    </row>
    <row r="145" spans="1:10" s="60" customFormat="1" ht="15" x14ac:dyDescent="0.2">
      <c r="A145" s="6"/>
      <c r="B145" s="6"/>
      <c r="C145" s="6"/>
      <c r="D145" s="6"/>
      <c r="E145" s="7"/>
      <c r="F145" s="18" t="s">
        <v>214</v>
      </c>
      <c r="G145" s="33"/>
      <c r="H145" s="34"/>
      <c r="I145" s="33"/>
      <c r="J145" s="47"/>
    </row>
    <row r="146" spans="1:10" s="60" customFormat="1" ht="60" x14ac:dyDescent="0.2">
      <c r="A146" s="6"/>
      <c r="B146" s="6"/>
      <c r="C146" s="6"/>
      <c r="D146" s="6"/>
      <c r="E146" s="7"/>
      <c r="F146" s="8" t="s">
        <v>307</v>
      </c>
      <c r="G146" s="33">
        <v>160309352</v>
      </c>
      <c r="H146" s="34">
        <v>79.900000000000006</v>
      </c>
      <c r="I146" s="33">
        <v>128112826</v>
      </c>
      <c r="J146" s="47">
        <f>3415926+25780600+3000000</f>
        <v>32196526</v>
      </c>
    </row>
    <row r="147" spans="1:10" s="60" customFormat="1" ht="15" x14ac:dyDescent="0.2">
      <c r="A147" s="6"/>
      <c r="B147" s="6"/>
      <c r="C147" s="6"/>
      <c r="D147" s="6"/>
      <c r="E147" s="7"/>
      <c r="F147" s="18" t="s">
        <v>7</v>
      </c>
      <c r="G147" s="33"/>
      <c r="H147" s="34"/>
      <c r="I147" s="33"/>
      <c r="J147" s="48">
        <f>3415926+25780600+3000000</f>
        <v>32196526</v>
      </c>
    </row>
    <row r="148" spans="1:10" s="60" customFormat="1" ht="30" x14ac:dyDescent="0.2">
      <c r="A148" s="6"/>
      <c r="B148" s="6"/>
      <c r="C148" s="6"/>
      <c r="D148" s="6"/>
      <c r="E148" s="7"/>
      <c r="F148" s="31" t="s">
        <v>215</v>
      </c>
      <c r="G148" s="33">
        <v>756000</v>
      </c>
      <c r="H148" s="34"/>
      <c r="I148" s="33"/>
      <c r="J148" s="47">
        <v>756000</v>
      </c>
    </row>
    <row r="149" spans="1:10" s="60" customFormat="1" ht="18.75" customHeight="1" x14ac:dyDescent="0.2">
      <c r="A149" s="6"/>
      <c r="B149" s="6"/>
      <c r="C149" s="6"/>
      <c r="D149" s="6"/>
      <c r="E149" s="7"/>
      <c r="F149" s="18" t="s">
        <v>178</v>
      </c>
      <c r="G149" s="33"/>
      <c r="H149" s="34"/>
      <c r="I149" s="33"/>
      <c r="J149" s="47"/>
    </row>
    <row r="150" spans="1:10" s="60" customFormat="1" ht="15" x14ac:dyDescent="0.2">
      <c r="A150" s="6"/>
      <c r="B150" s="6"/>
      <c r="C150" s="6"/>
      <c r="D150" s="6"/>
      <c r="E150" s="7"/>
      <c r="F150" s="8" t="s">
        <v>216</v>
      </c>
      <c r="G150" s="33">
        <v>1180099</v>
      </c>
      <c r="H150" s="34">
        <v>0</v>
      </c>
      <c r="I150" s="33"/>
      <c r="J150" s="47">
        <v>1180099</v>
      </c>
    </row>
    <row r="151" spans="1:10" s="60" customFormat="1" ht="33.75" customHeight="1" x14ac:dyDescent="0.2">
      <c r="A151" s="6"/>
      <c r="B151" s="6"/>
      <c r="C151" s="6"/>
      <c r="D151" s="6"/>
      <c r="E151" s="7"/>
      <c r="F151" s="8" t="s">
        <v>217</v>
      </c>
      <c r="G151" s="33">
        <v>300000</v>
      </c>
      <c r="H151" s="34"/>
      <c r="I151" s="33"/>
      <c r="J151" s="47">
        <v>300000</v>
      </c>
    </row>
    <row r="152" spans="1:10" s="60" customFormat="1" ht="33.75" customHeight="1" x14ac:dyDescent="0.2">
      <c r="A152" s="6"/>
      <c r="B152" s="6"/>
      <c r="C152" s="6"/>
      <c r="D152" s="6"/>
      <c r="E152" s="7"/>
      <c r="F152" s="8" t="s">
        <v>218</v>
      </c>
      <c r="G152" s="33">
        <v>300000</v>
      </c>
      <c r="H152" s="34"/>
      <c r="I152" s="33"/>
      <c r="J152" s="47">
        <v>300000</v>
      </c>
    </row>
    <row r="153" spans="1:10" s="60" customFormat="1" ht="33.75" customHeight="1" x14ac:dyDescent="0.2">
      <c r="A153" s="6"/>
      <c r="B153" s="6"/>
      <c r="C153" s="6"/>
      <c r="D153" s="6"/>
      <c r="E153" s="7"/>
      <c r="F153" s="8" t="s">
        <v>219</v>
      </c>
      <c r="G153" s="33">
        <v>801742</v>
      </c>
      <c r="H153" s="34">
        <v>0</v>
      </c>
      <c r="I153" s="33"/>
      <c r="J153" s="47">
        <v>801742</v>
      </c>
    </row>
    <row r="154" spans="1:10" s="60" customFormat="1" ht="15" x14ac:dyDescent="0.2">
      <c r="A154" s="6"/>
      <c r="B154" s="6"/>
      <c r="C154" s="6"/>
      <c r="D154" s="6"/>
      <c r="E154" s="7"/>
      <c r="F154" s="8" t="s">
        <v>220</v>
      </c>
      <c r="G154" s="33">
        <v>630000</v>
      </c>
      <c r="H154" s="34"/>
      <c r="I154" s="33"/>
      <c r="J154" s="47">
        <v>630000</v>
      </c>
    </row>
    <row r="155" spans="1:10" s="60" customFormat="1" ht="75" x14ac:dyDescent="0.2">
      <c r="A155" s="6"/>
      <c r="B155" s="6"/>
      <c r="C155" s="6"/>
      <c r="D155" s="6"/>
      <c r="E155" s="7"/>
      <c r="F155" s="63" t="s">
        <v>265</v>
      </c>
      <c r="G155" s="33">
        <v>886883</v>
      </c>
      <c r="H155" s="34"/>
      <c r="I155" s="33"/>
      <c r="J155" s="47">
        <v>886883</v>
      </c>
    </row>
    <row r="156" spans="1:10" s="60" customFormat="1" ht="20.25" customHeight="1" x14ac:dyDescent="0.2">
      <c r="A156" s="6"/>
      <c r="B156" s="6"/>
      <c r="C156" s="6"/>
      <c r="D156" s="6"/>
      <c r="E156" s="7"/>
      <c r="F156" s="17" t="s">
        <v>134</v>
      </c>
      <c r="G156" s="33"/>
      <c r="H156" s="34"/>
      <c r="I156" s="33"/>
      <c r="J156" s="47"/>
    </row>
    <row r="157" spans="1:10" s="60" customFormat="1" ht="20.25" customHeight="1" x14ac:dyDescent="0.2">
      <c r="A157" s="6"/>
      <c r="B157" s="6"/>
      <c r="C157" s="6"/>
      <c r="D157" s="6"/>
      <c r="E157" s="7"/>
      <c r="F157" s="7" t="s">
        <v>135</v>
      </c>
      <c r="G157" s="33">
        <v>544174</v>
      </c>
      <c r="H157" s="34">
        <v>0</v>
      </c>
      <c r="I157" s="33">
        <v>0</v>
      </c>
      <c r="J157" s="47">
        <v>544174</v>
      </c>
    </row>
    <row r="158" spans="1:10" s="60" customFormat="1" ht="30" x14ac:dyDescent="0.2">
      <c r="A158" s="6"/>
      <c r="B158" s="6"/>
      <c r="C158" s="6"/>
      <c r="D158" s="6"/>
      <c r="E158" s="7"/>
      <c r="F158" s="63" t="s">
        <v>147</v>
      </c>
      <c r="G158" s="33">
        <v>223595</v>
      </c>
      <c r="H158" s="34"/>
      <c r="I158" s="33"/>
      <c r="J158" s="47">
        <v>223595</v>
      </c>
    </row>
    <row r="159" spans="1:10" s="60" customFormat="1" ht="20.25" customHeight="1" x14ac:dyDescent="0.2">
      <c r="A159" s="6"/>
      <c r="B159" s="6"/>
      <c r="C159" s="6"/>
      <c r="D159" s="6"/>
      <c r="E159" s="7"/>
      <c r="F159" s="17" t="s">
        <v>136</v>
      </c>
      <c r="G159" s="33"/>
      <c r="H159" s="34"/>
      <c r="I159" s="33"/>
      <c r="J159" s="47"/>
    </row>
    <row r="160" spans="1:10" s="60" customFormat="1" ht="33.75" customHeight="1" x14ac:dyDescent="0.2">
      <c r="A160" s="6"/>
      <c r="B160" s="6"/>
      <c r="C160" s="6"/>
      <c r="D160" s="6"/>
      <c r="E160" s="7"/>
      <c r="F160" s="7" t="s">
        <v>209</v>
      </c>
      <c r="G160" s="33">
        <v>1011000</v>
      </c>
      <c r="H160" s="34"/>
      <c r="I160" s="33"/>
      <c r="J160" s="47">
        <v>1011000</v>
      </c>
    </row>
    <row r="161" spans="1:11" s="60" customFormat="1" ht="20.25" customHeight="1" x14ac:dyDescent="0.2">
      <c r="A161" s="6"/>
      <c r="B161" s="6"/>
      <c r="C161" s="6"/>
      <c r="D161" s="6"/>
      <c r="E161" s="7"/>
      <c r="F161" s="18" t="s">
        <v>145</v>
      </c>
      <c r="G161" s="33"/>
      <c r="H161" s="34"/>
      <c r="I161" s="33"/>
      <c r="J161" s="47"/>
    </row>
    <row r="162" spans="1:11" s="60" customFormat="1" ht="30" x14ac:dyDescent="0.2">
      <c r="A162" s="6"/>
      <c r="B162" s="6"/>
      <c r="C162" s="6"/>
      <c r="D162" s="6"/>
      <c r="E162" s="7"/>
      <c r="F162" s="8" t="s">
        <v>137</v>
      </c>
      <c r="G162" s="33">
        <v>604351</v>
      </c>
      <c r="H162" s="34"/>
      <c r="I162" s="33"/>
      <c r="J162" s="47">
        <v>604351</v>
      </c>
    </row>
    <row r="163" spans="1:11" s="60" customFormat="1" ht="15" x14ac:dyDescent="0.2">
      <c r="A163" s="6"/>
      <c r="B163" s="6"/>
      <c r="C163" s="6"/>
      <c r="D163" s="6"/>
      <c r="E163" s="7"/>
      <c r="F163" s="18" t="s">
        <v>99</v>
      </c>
      <c r="G163" s="33"/>
      <c r="H163" s="34"/>
      <c r="I163" s="33"/>
      <c r="J163" s="47"/>
    </row>
    <row r="164" spans="1:11" s="60" customFormat="1" ht="30" x14ac:dyDescent="0.2">
      <c r="A164" s="6"/>
      <c r="B164" s="6"/>
      <c r="C164" s="6"/>
      <c r="D164" s="6"/>
      <c r="E164" s="7"/>
      <c r="F164" s="64" t="s">
        <v>221</v>
      </c>
      <c r="G164" s="33">
        <v>350000</v>
      </c>
      <c r="H164" s="34"/>
      <c r="I164" s="33"/>
      <c r="J164" s="47">
        <v>350000</v>
      </c>
    </row>
    <row r="165" spans="1:11" s="60" customFormat="1" ht="30" x14ac:dyDescent="0.2">
      <c r="A165" s="6"/>
      <c r="B165" s="6"/>
      <c r="C165" s="6"/>
      <c r="D165" s="6"/>
      <c r="E165" s="7"/>
      <c r="F165" s="64" t="s">
        <v>222</v>
      </c>
      <c r="G165" s="33">
        <v>300000</v>
      </c>
      <c r="H165" s="34"/>
      <c r="I165" s="33"/>
      <c r="J165" s="47">
        <v>300000</v>
      </c>
    </row>
    <row r="166" spans="1:11" s="60" customFormat="1" ht="15" x14ac:dyDescent="0.2">
      <c r="A166" s="6"/>
      <c r="B166" s="6"/>
      <c r="C166" s="6"/>
      <c r="D166" s="6"/>
      <c r="E166" s="7"/>
      <c r="F166" s="18" t="s">
        <v>111</v>
      </c>
      <c r="G166" s="33"/>
      <c r="H166" s="34"/>
      <c r="I166" s="33"/>
      <c r="J166" s="47"/>
    </row>
    <row r="167" spans="1:11" s="60" customFormat="1" ht="56.25" customHeight="1" x14ac:dyDescent="0.2">
      <c r="A167" s="6"/>
      <c r="B167" s="6"/>
      <c r="C167" s="6"/>
      <c r="D167" s="6"/>
      <c r="E167" s="7"/>
      <c r="F167" s="7" t="s">
        <v>223</v>
      </c>
      <c r="G167" s="33">
        <v>57026854</v>
      </c>
      <c r="H167" s="34">
        <v>70.599999999999994</v>
      </c>
      <c r="I167" s="33">
        <v>40254716</v>
      </c>
      <c r="J167" s="47">
        <v>16679920</v>
      </c>
    </row>
    <row r="168" spans="1:11" s="60" customFormat="1" ht="56.25" customHeight="1" x14ac:dyDescent="0.2">
      <c r="A168" s="6"/>
      <c r="B168" s="6"/>
      <c r="C168" s="6"/>
      <c r="D168" s="6"/>
      <c r="E168" s="7"/>
      <c r="F168" s="8" t="s">
        <v>224</v>
      </c>
      <c r="G168" s="33">
        <v>300000</v>
      </c>
      <c r="H168" s="34"/>
      <c r="I168" s="33"/>
      <c r="J168" s="47">
        <v>300000</v>
      </c>
    </row>
    <row r="169" spans="1:11" s="60" customFormat="1" ht="45" x14ac:dyDescent="0.2">
      <c r="A169" s="6"/>
      <c r="B169" s="6"/>
      <c r="C169" s="6"/>
      <c r="D169" s="6"/>
      <c r="E169" s="7"/>
      <c r="F169" s="8" t="s">
        <v>271</v>
      </c>
      <c r="G169" s="33">
        <v>7816000</v>
      </c>
      <c r="H169" s="34">
        <v>0</v>
      </c>
      <c r="I169" s="33">
        <v>0</v>
      </c>
      <c r="J169" s="47">
        <v>7816000</v>
      </c>
    </row>
    <row r="170" spans="1:11" s="60" customFormat="1" ht="30" x14ac:dyDescent="0.2">
      <c r="A170" s="6"/>
      <c r="B170" s="6"/>
      <c r="C170" s="6"/>
      <c r="D170" s="6"/>
      <c r="E170" s="7"/>
      <c r="F170" s="65" t="s">
        <v>156</v>
      </c>
      <c r="G170" s="33">
        <v>997383</v>
      </c>
      <c r="H170" s="34"/>
      <c r="I170" s="33"/>
      <c r="J170" s="47">
        <v>997383</v>
      </c>
    </row>
    <row r="171" spans="1:11" s="60" customFormat="1" ht="30" x14ac:dyDescent="0.2">
      <c r="A171" s="6"/>
      <c r="B171" s="6"/>
      <c r="C171" s="6"/>
      <c r="D171" s="6"/>
      <c r="E171" s="7"/>
      <c r="F171" s="8" t="s">
        <v>27</v>
      </c>
      <c r="G171" s="33">
        <v>300000</v>
      </c>
      <c r="H171" s="34"/>
      <c r="I171" s="33"/>
      <c r="J171" s="47">
        <v>300000</v>
      </c>
    </row>
    <row r="172" spans="1:11" s="60" customFormat="1" ht="45" x14ac:dyDescent="0.2">
      <c r="A172" s="6"/>
      <c r="B172" s="6"/>
      <c r="C172" s="6"/>
      <c r="D172" s="6"/>
      <c r="E172" s="7"/>
      <c r="F172" s="7" t="s">
        <v>272</v>
      </c>
      <c r="G172" s="33">
        <v>1220000</v>
      </c>
      <c r="H172" s="34"/>
      <c r="I172" s="33"/>
      <c r="J172" s="47">
        <v>1220000</v>
      </c>
    </row>
    <row r="173" spans="1:11" s="60" customFormat="1" ht="45" x14ac:dyDescent="0.2">
      <c r="A173" s="6"/>
      <c r="B173" s="6"/>
      <c r="C173" s="6"/>
      <c r="D173" s="6"/>
      <c r="E173" s="7"/>
      <c r="F173" s="7" t="s">
        <v>308</v>
      </c>
      <c r="G173" s="33">
        <v>620000</v>
      </c>
      <c r="H173" s="34"/>
      <c r="I173" s="33"/>
      <c r="J173" s="47">
        <v>620000</v>
      </c>
    </row>
    <row r="174" spans="1:11" s="60" customFormat="1" ht="23.25" customHeight="1" x14ac:dyDescent="0.2">
      <c r="A174" s="6"/>
      <c r="B174" s="6"/>
      <c r="C174" s="6"/>
      <c r="D174" s="6"/>
      <c r="E174" s="7"/>
      <c r="F174" s="18" t="s">
        <v>95</v>
      </c>
      <c r="G174" s="33"/>
      <c r="H174" s="34"/>
      <c r="I174" s="33"/>
      <c r="J174" s="47"/>
    </row>
    <row r="175" spans="1:11" s="60" customFormat="1" ht="45" x14ac:dyDescent="0.2">
      <c r="A175" s="6"/>
      <c r="B175" s="6"/>
      <c r="C175" s="6"/>
      <c r="D175" s="6"/>
      <c r="E175" s="7"/>
      <c r="F175" s="8" t="s">
        <v>309</v>
      </c>
      <c r="G175" s="33">
        <v>51026698</v>
      </c>
      <c r="H175" s="34">
        <v>96.08</v>
      </c>
      <c r="I175" s="33">
        <v>49026698</v>
      </c>
      <c r="J175" s="47">
        <v>2000000</v>
      </c>
    </row>
    <row r="176" spans="1:11" s="60" customFormat="1" ht="45.75" customHeight="1" x14ac:dyDescent="0.2">
      <c r="A176" s="6"/>
      <c r="B176" s="6"/>
      <c r="C176" s="6"/>
      <c r="D176" s="6"/>
      <c r="E176" s="7"/>
      <c r="F176" s="65" t="s">
        <v>225</v>
      </c>
      <c r="G176" s="33">
        <v>9379774</v>
      </c>
      <c r="H176" s="34">
        <v>65.75821549645012</v>
      </c>
      <c r="I176" s="33">
        <v>6167972</v>
      </c>
      <c r="J176" s="47">
        <f>211802+3000000</f>
        <v>3211802</v>
      </c>
      <c r="K176" s="72"/>
    </row>
    <row r="177" spans="1:10" s="60" customFormat="1" ht="30" x14ac:dyDescent="0.2">
      <c r="A177" s="6"/>
      <c r="B177" s="6"/>
      <c r="C177" s="6"/>
      <c r="D177" s="6"/>
      <c r="E177" s="7"/>
      <c r="F177" s="8" t="s">
        <v>226</v>
      </c>
      <c r="G177" s="33">
        <v>45128101</v>
      </c>
      <c r="H177" s="34">
        <v>0</v>
      </c>
      <c r="I177" s="33">
        <v>0</v>
      </c>
      <c r="J177" s="47">
        <v>43472619</v>
      </c>
    </row>
    <row r="178" spans="1:10" s="60" customFormat="1" ht="40.5" customHeight="1" x14ac:dyDescent="0.2">
      <c r="A178" s="6"/>
      <c r="B178" s="6"/>
      <c r="C178" s="6"/>
      <c r="D178" s="6"/>
      <c r="E178" s="7"/>
      <c r="F178" s="8" t="s">
        <v>227</v>
      </c>
      <c r="G178" s="33">
        <v>132896200</v>
      </c>
      <c r="H178" s="34">
        <v>63.9</v>
      </c>
      <c r="I178" s="33">
        <v>84967946</v>
      </c>
      <c r="J178" s="47">
        <v>47897638</v>
      </c>
    </row>
    <row r="179" spans="1:10" s="60" customFormat="1" ht="40.5" customHeight="1" x14ac:dyDescent="0.2">
      <c r="A179" s="6"/>
      <c r="B179" s="6"/>
      <c r="C179" s="6"/>
      <c r="D179" s="6"/>
      <c r="E179" s="7"/>
      <c r="F179" s="7" t="s">
        <v>100</v>
      </c>
      <c r="G179" s="33">
        <v>32045099</v>
      </c>
      <c r="H179" s="34">
        <v>98.9</v>
      </c>
      <c r="I179" s="33">
        <v>31695099</v>
      </c>
      <c r="J179" s="47">
        <v>350000</v>
      </c>
    </row>
    <row r="180" spans="1:10" s="60" customFormat="1" ht="43.5" customHeight="1" x14ac:dyDescent="0.2">
      <c r="A180" s="6"/>
      <c r="B180" s="6"/>
      <c r="C180" s="6"/>
      <c r="D180" s="6"/>
      <c r="E180" s="7"/>
      <c r="F180" s="7" t="s">
        <v>228</v>
      </c>
      <c r="G180" s="33">
        <v>17959580</v>
      </c>
      <c r="H180" s="34">
        <v>99.6</v>
      </c>
      <c r="I180" s="33">
        <v>17894640</v>
      </c>
      <c r="J180" s="47">
        <v>64940</v>
      </c>
    </row>
    <row r="181" spans="1:10" s="60" customFormat="1" ht="30" x14ac:dyDescent="0.2">
      <c r="A181" s="6"/>
      <c r="B181" s="6"/>
      <c r="C181" s="6"/>
      <c r="D181" s="6"/>
      <c r="E181" s="7"/>
      <c r="F181" s="65" t="s">
        <v>157</v>
      </c>
      <c r="G181" s="33">
        <v>620000</v>
      </c>
      <c r="H181" s="34"/>
      <c r="I181" s="33"/>
      <c r="J181" s="47">
        <v>620000</v>
      </c>
    </row>
    <row r="182" spans="1:10" s="60" customFormat="1" ht="39" customHeight="1" x14ac:dyDescent="0.2">
      <c r="A182" s="6"/>
      <c r="B182" s="6"/>
      <c r="C182" s="6"/>
      <c r="D182" s="6"/>
      <c r="E182" s="7"/>
      <c r="F182" s="65" t="s">
        <v>210</v>
      </c>
      <c r="G182" s="33">
        <v>626000</v>
      </c>
      <c r="H182" s="34"/>
      <c r="I182" s="33"/>
      <c r="J182" s="47">
        <v>626000</v>
      </c>
    </row>
    <row r="183" spans="1:10" s="60" customFormat="1" ht="25.5" customHeight="1" x14ac:dyDescent="0.2">
      <c r="A183" s="6"/>
      <c r="B183" s="6"/>
      <c r="C183" s="6"/>
      <c r="D183" s="6"/>
      <c r="E183" s="7"/>
      <c r="F183" s="17" t="s">
        <v>96</v>
      </c>
      <c r="G183" s="33"/>
      <c r="H183" s="34"/>
      <c r="I183" s="33"/>
      <c r="J183" s="47"/>
    </row>
    <row r="184" spans="1:10" s="60" customFormat="1" ht="40.5" customHeight="1" x14ac:dyDescent="0.2">
      <c r="A184" s="6"/>
      <c r="B184" s="6"/>
      <c r="C184" s="6"/>
      <c r="D184" s="6"/>
      <c r="E184" s="7"/>
      <c r="F184" s="7" t="s">
        <v>140</v>
      </c>
      <c r="G184" s="33">
        <v>450000</v>
      </c>
      <c r="H184" s="34">
        <v>0</v>
      </c>
      <c r="I184" s="33"/>
      <c r="J184" s="47">
        <v>450000</v>
      </c>
    </row>
    <row r="185" spans="1:10" s="60" customFormat="1" ht="40.5" customHeight="1" x14ac:dyDescent="0.2">
      <c r="A185" s="6"/>
      <c r="B185" s="6"/>
      <c r="C185" s="6"/>
      <c r="D185" s="6"/>
      <c r="E185" s="7"/>
      <c r="F185" s="7" t="s">
        <v>229</v>
      </c>
      <c r="G185" s="33">
        <v>616137</v>
      </c>
      <c r="H185" s="34">
        <v>89.3</v>
      </c>
      <c r="I185" s="33">
        <v>550000</v>
      </c>
      <c r="J185" s="47">
        <v>66137</v>
      </c>
    </row>
    <row r="186" spans="1:10" s="60" customFormat="1" ht="40.5" customHeight="1" x14ac:dyDescent="0.2">
      <c r="A186" s="6"/>
      <c r="B186" s="6"/>
      <c r="C186" s="6"/>
      <c r="D186" s="6"/>
      <c r="E186" s="7"/>
      <c r="F186" s="7" t="s">
        <v>141</v>
      </c>
      <c r="G186" s="33">
        <v>604783</v>
      </c>
      <c r="H186" s="34"/>
      <c r="I186" s="33"/>
      <c r="J186" s="47">
        <v>604783</v>
      </c>
    </row>
    <row r="187" spans="1:10" s="60" customFormat="1" ht="40.5" customHeight="1" x14ac:dyDescent="0.2">
      <c r="A187" s="6"/>
      <c r="B187" s="6"/>
      <c r="C187" s="6"/>
      <c r="D187" s="6"/>
      <c r="E187" s="7"/>
      <c r="F187" s="7" t="s">
        <v>310</v>
      </c>
      <c r="G187" s="33">
        <v>155335</v>
      </c>
      <c r="H187" s="34"/>
      <c r="I187" s="33"/>
      <c r="J187" s="47">
        <v>155335</v>
      </c>
    </row>
    <row r="188" spans="1:10" s="60" customFormat="1" ht="15" x14ac:dyDescent="0.2">
      <c r="A188" s="6"/>
      <c r="B188" s="6"/>
      <c r="C188" s="6"/>
      <c r="D188" s="6"/>
      <c r="E188" s="7"/>
      <c r="F188" s="18" t="s">
        <v>112</v>
      </c>
      <c r="G188" s="33"/>
      <c r="H188" s="34"/>
      <c r="I188" s="33"/>
      <c r="J188" s="47"/>
    </row>
    <row r="189" spans="1:10" s="60" customFormat="1" ht="45" x14ac:dyDescent="0.2">
      <c r="A189" s="6"/>
      <c r="B189" s="6"/>
      <c r="C189" s="6"/>
      <c r="D189" s="6"/>
      <c r="E189" s="7"/>
      <c r="F189" s="7" t="s">
        <v>311</v>
      </c>
      <c r="G189" s="33">
        <v>25957806</v>
      </c>
      <c r="H189" s="34">
        <v>12.3</v>
      </c>
      <c r="I189" s="33">
        <v>3201301</v>
      </c>
      <c r="J189" s="47">
        <f>17000000+2812333</f>
        <v>19812333</v>
      </c>
    </row>
    <row r="190" spans="1:10" s="60" customFormat="1" ht="44.25" customHeight="1" x14ac:dyDescent="0.2">
      <c r="A190" s="6"/>
      <c r="B190" s="6"/>
      <c r="C190" s="6"/>
      <c r="D190" s="6"/>
      <c r="E190" s="7"/>
      <c r="F190" s="8" t="s">
        <v>273</v>
      </c>
      <c r="G190" s="33">
        <v>10664291</v>
      </c>
      <c r="H190" s="34">
        <v>55.7</v>
      </c>
      <c r="I190" s="33">
        <v>5937421</v>
      </c>
      <c r="J190" s="47">
        <v>4726870</v>
      </c>
    </row>
    <row r="191" spans="1:10" s="60" customFormat="1" ht="15" x14ac:dyDescent="0.2">
      <c r="A191" s="6"/>
      <c r="B191" s="6"/>
      <c r="C191" s="6"/>
      <c r="D191" s="6"/>
      <c r="E191" s="7"/>
      <c r="F191" s="18" t="s">
        <v>113</v>
      </c>
      <c r="G191" s="33"/>
      <c r="H191" s="34"/>
      <c r="I191" s="33"/>
      <c r="J191" s="47"/>
    </row>
    <row r="192" spans="1:10" s="60" customFormat="1" ht="45" x14ac:dyDescent="0.2">
      <c r="A192" s="6"/>
      <c r="B192" s="6"/>
      <c r="C192" s="6"/>
      <c r="D192" s="6"/>
      <c r="E192" s="7"/>
      <c r="F192" s="7" t="s">
        <v>211</v>
      </c>
      <c r="G192" s="33">
        <v>4753772</v>
      </c>
      <c r="H192" s="34">
        <v>94.7</v>
      </c>
      <c r="I192" s="33">
        <v>4503772</v>
      </c>
      <c r="J192" s="47">
        <v>250000</v>
      </c>
    </row>
    <row r="193" spans="1:10" s="60" customFormat="1" ht="19.5" customHeight="1" x14ac:dyDescent="0.2">
      <c r="A193" s="6"/>
      <c r="B193" s="6"/>
      <c r="C193" s="6"/>
      <c r="D193" s="6"/>
      <c r="E193" s="7"/>
      <c r="F193" s="18" t="s">
        <v>48</v>
      </c>
      <c r="G193" s="33"/>
      <c r="H193" s="34"/>
      <c r="I193" s="33"/>
      <c r="J193" s="47"/>
    </row>
    <row r="194" spans="1:10" s="60" customFormat="1" ht="33.75" customHeight="1" x14ac:dyDescent="0.2">
      <c r="A194" s="6"/>
      <c r="B194" s="6"/>
      <c r="C194" s="6"/>
      <c r="D194" s="6"/>
      <c r="E194" s="7"/>
      <c r="F194" s="7" t="s">
        <v>159</v>
      </c>
      <c r="G194" s="33">
        <v>716137</v>
      </c>
      <c r="H194" s="34"/>
      <c r="I194" s="33"/>
      <c r="J194" s="47">
        <v>716137</v>
      </c>
    </row>
    <row r="195" spans="1:10" s="60" customFormat="1" ht="40.5" customHeight="1" x14ac:dyDescent="0.2">
      <c r="A195" s="6"/>
      <c r="B195" s="6"/>
      <c r="C195" s="6"/>
      <c r="D195" s="6"/>
      <c r="E195" s="7"/>
      <c r="F195" s="7" t="s">
        <v>230</v>
      </c>
      <c r="G195" s="33">
        <v>13692597</v>
      </c>
      <c r="H195" s="34">
        <v>53.18284763657325</v>
      </c>
      <c r="I195" s="33">
        <v>7282113</v>
      </c>
      <c r="J195" s="47">
        <v>3500000</v>
      </c>
    </row>
    <row r="196" spans="1:10" s="60" customFormat="1" ht="40.5" customHeight="1" x14ac:dyDescent="0.2">
      <c r="A196" s="6"/>
      <c r="B196" s="6"/>
      <c r="C196" s="6"/>
      <c r="D196" s="6"/>
      <c r="E196" s="7"/>
      <c r="F196" s="7" t="s">
        <v>231</v>
      </c>
      <c r="G196" s="33">
        <v>1020543</v>
      </c>
      <c r="H196" s="34">
        <v>0</v>
      </c>
      <c r="I196" s="33">
        <v>0</v>
      </c>
      <c r="J196" s="47">
        <v>1020543</v>
      </c>
    </row>
    <row r="197" spans="1:10" s="60" customFormat="1" ht="18" customHeight="1" x14ac:dyDescent="0.2">
      <c r="A197" s="6"/>
      <c r="B197" s="6"/>
      <c r="C197" s="6"/>
      <c r="D197" s="6"/>
      <c r="E197" s="7"/>
      <c r="F197" s="18" t="s">
        <v>26</v>
      </c>
      <c r="G197" s="33"/>
      <c r="H197" s="34"/>
      <c r="I197" s="33"/>
      <c r="J197" s="47"/>
    </row>
    <row r="198" spans="1:10" s="60" customFormat="1" ht="40.5" customHeight="1" x14ac:dyDescent="0.2">
      <c r="A198" s="6"/>
      <c r="B198" s="6"/>
      <c r="C198" s="6"/>
      <c r="D198" s="6"/>
      <c r="E198" s="7"/>
      <c r="F198" s="7" t="s">
        <v>13</v>
      </c>
      <c r="G198" s="33">
        <v>1389397</v>
      </c>
      <c r="H198" s="34">
        <v>0</v>
      </c>
      <c r="I198" s="33">
        <v>0</v>
      </c>
      <c r="J198" s="47">
        <v>1389397</v>
      </c>
    </row>
    <row r="199" spans="1:10" s="60" customFormat="1" ht="42.75" customHeight="1" x14ac:dyDescent="0.2">
      <c r="A199" s="6"/>
      <c r="B199" s="6"/>
      <c r="C199" s="6"/>
      <c r="D199" s="6"/>
      <c r="E199" s="7"/>
      <c r="F199" s="7" t="s">
        <v>232</v>
      </c>
      <c r="G199" s="33">
        <v>1120826</v>
      </c>
      <c r="H199" s="34">
        <v>0</v>
      </c>
      <c r="I199" s="33">
        <v>0</v>
      </c>
      <c r="J199" s="47">
        <v>1120826</v>
      </c>
    </row>
    <row r="200" spans="1:10" s="60" customFormat="1" ht="44.25" customHeight="1" x14ac:dyDescent="0.2">
      <c r="A200" s="6"/>
      <c r="B200" s="6"/>
      <c r="C200" s="6"/>
      <c r="D200" s="6"/>
      <c r="E200" s="7"/>
      <c r="F200" s="63" t="s">
        <v>30</v>
      </c>
      <c r="G200" s="33">
        <v>620000</v>
      </c>
      <c r="H200" s="34">
        <v>0</v>
      </c>
      <c r="I200" s="33">
        <v>0</v>
      </c>
      <c r="J200" s="47">
        <v>620000</v>
      </c>
    </row>
    <row r="201" spans="1:10" s="60" customFormat="1" ht="44.25" customHeight="1" x14ac:dyDescent="0.2">
      <c r="A201" s="6"/>
      <c r="B201" s="6"/>
      <c r="C201" s="6"/>
      <c r="D201" s="6"/>
      <c r="E201" s="7"/>
      <c r="F201" s="69" t="s">
        <v>274</v>
      </c>
      <c r="G201" s="33">
        <v>400000</v>
      </c>
      <c r="H201" s="34">
        <v>100</v>
      </c>
      <c r="I201" s="33">
        <v>400000</v>
      </c>
      <c r="J201" s="47">
        <v>0</v>
      </c>
    </row>
    <row r="202" spans="1:10" s="60" customFormat="1" ht="15" x14ac:dyDescent="0.2">
      <c r="A202" s="6"/>
      <c r="B202" s="6"/>
      <c r="C202" s="6"/>
      <c r="D202" s="6"/>
      <c r="E202" s="7"/>
      <c r="F202" s="18" t="s">
        <v>97</v>
      </c>
      <c r="G202" s="33"/>
      <c r="H202" s="34"/>
      <c r="I202" s="33"/>
      <c r="J202" s="47"/>
    </row>
    <row r="203" spans="1:10" s="60" customFormat="1" ht="35.25" customHeight="1" x14ac:dyDescent="0.2">
      <c r="A203" s="6"/>
      <c r="B203" s="6"/>
      <c r="C203" s="6"/>
      <c r="D203" s="6"/>
      <c r="E203" s="7"/>
      <c r="F203" s="7" t="s">
        <v>233</v>
      </c>
      <c r="G203" s="33">
        <v>7929326</v>
      </c>
      <c r="H203" s="34">
        <v>99.63</v>
      </c>
      <c r="I203" s="33">
        <v>7900000</v>
      </c>
      <c r="J203" s="47">
        <v>29326</v>
      </c>
    </row>
    <row r="204" spans="1:10" s="60" customFormat="1" ht="46.5" customHeight="1" x14ac:dyDescent="0.2">
      <c r="A204" s="6"/>
      <c r="B204" s="6"/>
      <c r="C204" s="6"/>
      <c r="D204" s="6"/>
      <c r="E204" s="7"/>
      <c r="F204" s="7" t="s">
        <v>234</v>
      </c>
      <c r="G204" s="33">
        <v>1600000</v>
      </c>
      <c r="H204" s="34">
        <v>0</v>
      </c>
      <c r="I204" s="33">
        <v>0</v>
      </c>
      <c r="J204" s="47">
        <v>1600000</v>
      </c>
    </row>
    <row r="205" spans="1:10" s="60" customFormat="1" ht="15" x14ac:dyDescent="0.2">
      <c r="A205" s="6"/>
      <c r="B205" s="6"/>
      <c r="C205" s="6"/>
      <c r="D205" s="6"/>
      <c r="E205" s="7"/>
      <c r="F205" s="17" t="s">
        <v>17</v>
      </c>
      <c r="G205" s="33"/>
      <c r="H205" s="34"/>
      <c r="I205" s="33"/>
      <c r="J205" s="47"/>
    </row>
    <row r="206" spans="1:10" s="60" customFormat="1" ht="32.25" customHeight="1" x14ac:dyDescent="0.2">
      <c r="A206" s="6"/>
      <c r="B206" s="6"/>
      <c r="C206" s="6"/>
      <c r="D206" s="6"/>
      <c r="E206" s="7"/>
      <c r="F206" s="8" t="s">
        <v>235</v>
      </c>
      <c r="G206" s="33">
        <v>1768700</v>
      </c>
      <c r="H206" s="34">
        <v>50.9</v>
      </c>
      <c r="I206" s="33">
        <v>900000</v>
      </c>
      <c r="J206" s="47">
        <v>868700</v>
      </c>
    </row>
    <row r="207" spans="1:10" s="60" customFormat="1" ht="48" customHeight="1" x14ac:dyDescent="0.2">
      <c r="A207" s="6"/>
      <c r="B207" s="6"/>
      <c r="C207" s="6"/>
      <c r="D207" s="6"/>
      <c r="E207" s="7"/>
      <c r="F207" s="7" t="s">
        <v>236</v>
      </c>
      <c r="G207" s="33">
        <v>300000</v>
      </c>
      <c r="H207" s="34"/>
      <c r="I207" s="33"/>
      <c r="J207" s="47">
        <v>300000</v>
      </c>
    </row>
    <row r="208" spans="1:10" s="60" customFormat="1" ht="15" x14ac:dyDescent="0.2">
      <c r="A208" s="6"/>
      <c r="B208" s="6"/>
      <c r="C208" s="6"/>
      <c r="D208" s="6"/>
      <c r="E208" s="7"/>
      <c r="F208" s="17" t="s">
        <v>18</v>
      </c>
      <c r="G208" s="33"/>
      <c r="H208" s="34"/>
      <c r="I208" s="33"/>
      <c r="J208" s="47"/>
    </row>
    <row r="209" spans="1:10" s="60" customFormat="1" ht="37.5" customHeight="1" x14ac:dyDescent="0.2">
      <c r="A209" s="6"/>
      <c r="B209" s="6"/>
      <c r="C209" s="6"/>
      <c r="D209" s="6"/>
      <c r="E209" s="7"/>
      <c r="F209" s="8" t="s">
        <v>312</v>
      </c>
      <c r="G209" s="33">
        <v>4554224</v>
      </c>
      <c r="H209" s="34">
        <v>63.4</v>
      </c>
      <c r="I209" s="33">
        <v>2888524</v>
      </c>
      <c r="J209" s="47">
        <v>1665700</v>
      </c>
    </row>
    <row r="210" spans="1:10" s="60" customFormat="1" ht="37.5" customHeight="1" x14ac:dyDescent="0.2">
      <c r="A210" s="6"/>
      <c r="B210" s="6"/>
      <c r="C210" s="6"/>
      <c r="D210" s="6"/>
      <c r="E210" s="7"/>
      <c r="F210" s="63" t="s">
        <v>313</v>
      </c>
      <c r="G210" s="33">
        <v>400000</v>
      </c>
      <c r="H210" s="34">
        <v>100</v>
      </c>
      <c r="I210" s="33">
        <v>400000</v>
      </c>
      <c r="J210" s="47">
        <v>0</v>
      </c>
    </row>
    <row r="211" spans="1:10" s="60" customFormat="1" ht="15" x14ac:dyDescent="0.2">
      <c r="A211" s="6"/>
      <c r="B211" s="6"/>
      <c r="C211" s="6"/>
      <c r="D211" s="6"/>
      <c r="E211" s="7"/>
      <c r="F211" s="17" t="s">
        <v>166</v>
      </c>
      <c r="G211" s="33"/>
      <c r="H211" s="34"/>
      <c r="I211" s="33"/>
      <c r="J211" s="47"/>
    </row>
    <row r="212" spans="1:10" s="60" customFormat="1" ht="31.5" customHeight="1" x14ac:dyDescent="0.2">
      <c r="A212" s="6"/>
      <c r="B212" s="6"/>
      <c r="C212" s="6"/>
      <c r="D212" s="6"/>
      <c r="E212" s="7"/>
      <c r="F212" s="8" t="s">
        <v>167</v>
      </c>
      <c r="G212" s="33">
        <v>3000000</v>
      </c>
      <c r="H212" s="34">
        <v>0</v>
      </c>
      <c r="I212" s="33">
        <v>0</v>
      </c>
      <c r="J212" s="47">
        <v>3000000</v>
      </c>
    </row>
    <row r="213" spans="1:10" s="60" customFormat="1" ht="46.5" customHeight="1" x14ac:dyDescent="0.2">
      <c r="A213" s="6"/>
      <c r="B213" s="6"/>
      <c r="C213" s="6"/>
      <c r="D213" s="6"/>
      <c r="E213" s="7"/>
      <c r="F213" s="8" t="s">
        <v>237</v>
      </c>
      <c r="G213" s="33">
        <v>5000000</v>
      </c>
      <c r="H213" s="34"/>
      <c r="I213" s="33"/>
      <c r="J213" s="47">
        <v>5000000</v>
      </c>
    </row>
    <row r="214" spans="1:10" s="60" customFormat="1" ht="27.75" x14ac:dyDescent="0.2">
      <c r="A214" s="6"/>
      <c r="B214" s="6"/>
      <c r="C214" s="6"/>
      <c r="D214" s="6"/>
      <c r="E214" s="7"/>
      <c r="F214" s="64" t="s">
        <v>53</v>
      </c>
      <c r="G214" s="33">
        <v>1112158</v>
      </c>
      <c r="H214" s="34"/>
      <c r="I214" s="33"/>
      <c r="J214" s="47">
        <v>1212158</v>
      </c>
    </row>
    <row r="215" spans="1:10" s="60" customFormat="1" ht="15" x14ac:dyDescent="0.2">
      <c r="A215" s="6"/>
      <c r="B215" s="6"/>
      <c r="C215" s="6"/>
      <c r="D215" s="6"/>
      <c r="E215" s="7"/>
      <c r="F215" s="18" t="s">
        <v>148</v>
      </c>
      <c r="G215" s="33"/>
      <c r="H215" s="34"/>
      <c r="I215" s="33"/>
      <c r="J215" s="47"/>
    </row>
    <row r="216" spans="1:10" s="60" customFormat="1" ht="39.75" customHeight="1" x14ac:dyDescent="0.2">
      <c r="A216" s="6"/>
      <c r="B216" s="6"/>
      <c r="C216" s="6"/>
      <c r="D216" s="6"/>
      <c r="E216" s="7"/>
      <c r="F216" s="8" t="s">
        <v>212</v>
      </c>
      <c r="G216" s="33">
        <v>596050</v>
      </c>
      <c r="H216" s="34"/>
      <c r="I216" s="33"/>
      <c r="J216" s="47">
        <v>596050</v>
      </c>
    </row>
    <row r="217" spans="1:10" s="60" customFormat="1" ht="15" x14ac:dyDescent="0.2">
      <c r="A217" s="6"/>
      <c r="B217" s="6"/>
      <c r="C217" s="6"/>
      <c r="D217" s="6"/>
      <c r="E217" s="7"/>
      <c r="F217" s="18" t="s">
        <v>19</v>
      </c>
      <c r="G217" s="33"/>
      <c r="H217" s="34"/>
      <c r="I217" s="33"/>
      <c r="J217" s="47"/>
    </row>
    <row r="218" spans="1:10" s="60" customFormat="1" ht="50.25" customHeight="1" x14ac:dyDescent="0.2">
      <c r="A218" s="6"/>
      <c r="B218" s="6"/>
      <c r="C218" s="6"/>
      <c r="D218" s="6"/>
      <c r="E218" s="7"/>
      <c r="F218" s="8" t="s">
        <v>238</v>
      </c>
      <c r="G218" s="33">
        <v>18591835</v>
      </c>
      <c r="H218" s="34">
        <v>98.4</v>
      </c>
      <c r="I218" s="33">
        <v>18294202</v>
      </c>
      <c r="J218" s="47">
        <v>297633</v>
      </c>
    </row>
    <row r="219" spans="1:10" s="60" customFormat="1" ht="15" x14ac:dyDescent="0.2">
      <c r="A219" s="6"/>
      <c r="B219" s="6"/>
      <c r="C219" s="6"/>
      <c r="D219" s="6"/>
      <c r="E219" s="7"/>
      <c r="F219" s="18" t="s">
        <v>20</v>
      </c>
      <c r="G219" s="33"/>
      <c r="H219" s="34"/>
      <c r="I219" s="33"/>
      <c r="J219" s="47"/>
    </row>
    <row r="220" spans="1:10" s="60" customFormat="1" ht="44.25" customHeight="1" x14ac:dyDescent="0.2">
      <c r="A220" s="6"/>
      <c r="B220" s="6"/>
      <c r="C220" s="6"/>
      <c r="D220" s="6"/>
      <c r="E220" s="7"/>
      <c r="F220" s="8" t="s">
        <v>275</v>
      </c>
      <c r="G220" s="33">
        <v>2501749</v>
      </c>
      <c r="H220" s="34">
        <v>18.5</v>
      </c>
      <c r="I220" s="33">
        <v>462107</v>
      </c>
      <c r="J220" s="47">
        <v>0</v>
      </c>
    </row>
    <row r="221" spans="1:10" s="60" customFormat="1" ht="44.25" customHeight="1" x14ac:dyDescent="0.2">
      <c r="A221" s="6"/>
      <c r="B221" s="6"/>
      <c r="C221" s="6"/>
      <c r="D221" s="6"/>
      <c r="E221" s="7"/>
      <c r="F221" s="8" t="s">
        <v>314</v>
      </c>
      <c r="G221" s="33">
        <v>300000</v>
      </c>
      <c r="H221" s="34"/>
      <c r="I221" s="33"/>
      <c r="J221" s="47">
        <v>300000</v>
      </c>
    </row>
    <row r="222" spans="1:10" s="60" customFormat="1" ht="44.25" customHeight="1" x14ac:dyDescent="0.2">
      <c r="A222" s="6"/>
      <c r="B222" s="6"/>
      <c r="C222" s="6"/>
      <c r="D222" s="6"/>
      <c r="E222" s="7"/>
      <c r="F222" s="7" t="s">
        <v>276</v>
      </c>
      <c r="G222" s="33">
        <v>489213</v>
      </c>
      <c r="H222" s="34"/>
      <c r="I222" s="33"/>
      <c r="J222" s="47">
        <v>489213</v>
      </c>
    </row>
    <row r="223" spans="1:10" s="60" customFormat="1" ht="44.25" customHeight="1" x14ac:dyDescent="0.2">
      <c r="A223" s="6"/>
      <c r="B223" s="6"/>
      <c r="C223" s="6"/>
      <c r="D223" s="6"/>
      <c r="E223" s="7"/>
      <c r="F223" s="8" t="s">
        <v>315</v>
      </c>
      <c r="G223" s="33">
        <v>180675</v>
      </c>
      <c r="H223" s="34"/>
      <c r="I223" s="33"/>
      <c r="J223" s="47">
        <v>180675</v>
      </c>
    </row>
    <row r="224" spans="1:10" s="60" customFormat="1" ht="15" x14ac:dyDescent="0.2">
      <c r="A224" s="6"/>
      <c r="B224" s="6"/>
      <c r="C224" s="6"/>
      <c r="D224" s="6"/>
      <c r="E224" s="7"/>
      <c r="F224" s="17" t="s">
        <v>21</v>
      </c>
      <c r="G224" s="33"/>
      <c r="H224" s="34"/>
      <c r="I224" s="33"/>
      <c r="J224" s="47"/>
    </row>
    <row r="225" spans="1:10" s="60" customFormat="1" ht="45" x14ac:dyDescent="0.2">
      <c r="A225" s="6"/>
      <c r="B225" s="6"/>
      <c r="C225" s="6"/>
      <c r="D225" s="6"/>
      <c r="E225" s="7"/>
      <c r="F225" s="8" t="s">
        <v>277</v>
      </c>
      <c r="G225" s="33">
        <v>14079441</v>
      </c>
      <c r="H225" s="34">
        <v>11.9</v>
      </c>
      <c r="I225" s="33">
        <v>1679441</v>
      </c>
      <c r="J225" s="47">
        <v>12400000</v>
      </c>
    </row>
    <row r="226" spans="1:10" s="60" customFormat="1" ht="52.5" customHeight="1" x14ac:dyDescent="0.2">
      <c r="A226" s="6"/>
      <c r="B226" s="6"/>
      <c r="C226" s="6"/>
      <c r="D226" s="6"/>
      <c r="E226" s="7"/>
      <c r="F226" s="8" t="s">
        <v>79</v>
      </c>
      <c r="G226" s="33">
        <v>12823582</v>
      </c>
      <c r="H226" s="34">
        <v>8.9</v>
      </c>
      <c r="I226" s="33">
        <v>1143960</v>
      </c>
      <c r="J226" s="47">
        <v>620896</v>
      </c>
    </row>
    <row r="227" spans="1:10" s="60" customFormat="1" ht="34.5" customHeight="1" x14ac:dyDescent="0.2">
      <c r="A227" s="6"/>
      <c r="B227" s="6"/>
      <c r="C227" s="6"/>
      <c r="D227" s="6"/>
      <c r="E227" s="7"/>
      <c r="F227" s="8" t="s">
        <v>213</v>
      </c>
      <c r="G227" s="33">
        <v>617687</v>
      </c>
      <c r="H227" s="34"/>
      <c r="I227" s="33"/>
      <c r="J227" s="47">
        <v>617687</v>
      </c>
    </row>
    <row r="228" spans="1:10" s="60" customFormat="1" ht="34.5" customHeight="1" x14ac:dyDescent="0.2">
      <c r="A228" s="6"/>
      <c r="B228" s="6"/>
      <c r="C228" s="6"/>
      <c r="D228" s="6"/>
      <c r="E228" s="7"/>
      <c r="F228" s="8" t="s">
        <v>278</v>
      </c>
      <c r="G228" s="33">
        <v>162194</v>
      </c>
      <c r="H228" s="34"/>
      <c r="I228" s="33"/>
      <c r="J228" s="47">
        <v>162194</v>
      </c>
    </row>
    <row r="229" spans="1:10" s="60" customFormat="1" ht="15" x14ac:dyDescent="0.2">
      <c r="A229" s="6"/>
      <c r="B229" s="6"/>
      <c r="C229" s="6"/>
      <c r="D229" s="6"/>
      <c r="E229" s="7"/>
      <c r="F229" s="17" t="s">
        <v>168</v>
      </c>
      <c r="G229" s="33"/>
      <c r="H229" s="34"/>
      <c r="I229" s="33"/>
      <c r="J229" s="47"/>
    </row>
    <row r="230" spans="1:10" s="60" customFormat="1" ht="60" x14ac:dyDescent="0.2">
      <c r="A230" s="6"/>
      <c r="B230" s="6"/>
      <c r="C230" s="6"/>
      <c r="D230" s="6"/>
      <c r="E230" s="7"/>
      <c r="F230" s="8" t="s">
        <v>239</v>
      </c>
      <c r="G230" s="33">
        <v>200000</v>
      </c>
      <c r="H230" s="34">
        <v>100</v>
      </c>
      <c r="I230" s="33">
        <v>200000</v>
      </c>
      <c r="J230" s="47">
        <v>0</v>
      </c>
    </row>
    <row r="231" spans="1:10" s="60" customFormat="1" ht="60" x14ac:dyDescent="0.2">
      <c r="A231" s="6"/>
      <c r="B231" s="6"/>
      <c r="C231" s="6"/>
      <c r="D231" s="6"/>
      <c r="E231" s="7"/>
      <c r="F231" s="69" t="s">
        <v>240</v>
      </c>
      <c r="G231" s="33">
        <v>200000</v>
      </c>
      <c r="H231" s="34">
        <v>100</v>
      </c>
      <c r="I231" s="33">
        <v>200000</v>
      </c>
      <c r="J231" s="47">
        <v>0</v>
      </c>
    </row>
    <row r="232" spans="1:10" s="60" customFormat="1" ht="45" x14ac:dyDescent="0.2">
      <c r="A232" s="6"/>
      <c r="B232" s="6"/>
      <c r="C232" s="6"/>
      <c r="D232" s="6"/>
      <c r="E232" s="7"/>
      <c r="F232" s="69" t="s">
        <v>241</v>
      </c>
      <c r="G232" s="33">
        <v>200000</v>
      </c>
      <c r="H232" s="34">
        <v>100</v>
      </c>
      <c r="I232" s="33">
        <v>200000</v>
      </c>
      <c r="J232" s="47">
        <v>0</v>
      </c>
    </row>
    <row r="233" spans="1:10" s="60" customFormat="1" ht="30" x14ac:dyDescent="0.2">
      <c r="A233" s="6"/>
      <c r="B233" s="6"/>
      <c r="C233" s="6"/>
      <c r="D233" s="6"/>
      <c r="E233" s="7"/>
      <c r="F233" s="8" t="s">
        <v>242</v>
      </c>
      <c r="G233" s="33">
        <v>136151</v>
      </c>
      <c r="H233" s="34"/>
      <c r="I233" s="33"/>
      <c r="J233" s="47">
        <v>136151</v>
      </c>
    </row>
    <row r="234" spans="1:10" s="60" customFormat="1" ht="45" x14ac:dyDescent="0.2">
      <c r="A234" s="6" t="s">
        <v>71</v>
      </c>
      <c r="B234" s="6" t="s">
        <v>69</v>
      </c>
      <c r="C234" s="6"/>
      <c r="D234" s="6" t="s">
        <v>70</v>
      </c>
      <c r="E234" s="7" t="s">
        <v>72</v>
      </c>
      <c r="F234" s="8"/>
      <c r="G234" s="33"/>
      <c r="H234" s="34"/>
      <c r="I234" s="33"/>
      <c r="J234" s="47">
        <v>159161176</v>
      </c>
    </row>
    <row r="235" spans="1:10" s="60" customFormat="1" ht="15" x14ac:dyDescent="0.2">
      <c r="A235" s="6"/>
      <c r="B235" s="6"/>
      <c r="C235" s="6"/>
      <c r="D235" s="6"/>
      <c r="E235" s="7"/>
      <c r="F235" s="8" t="s">
        <v>172</v>
      </c>
      <c r="G235" s="33"/>
      <c r="H235" s="34"/>
      <c r="I235" s="33"/>
      <c r="J235" s="47">
        <v>146324014</v>
      </c>
    </row>
    <row r="236" spans="1:10" s="60" customFormat="1" ht="15" x14ac:dyDescent="0.2">
      <c r="A236" s="6"/>
      <c r="B236" s="6"/>
      <c r="C236" s="6"/>
      <c r="D236" s="6"/>
      <c r="E236" s="7"/>
      <c r="F236" s="8" t="s">
        <v>106</v>
      </c>
      <c r="G236" s="33"/>
      <c r="H236" s="34"/>
      <c r="I236" s="33"/>
      <c r="J236" s="47">
        <v>378883</v>
      </c>
    </row>
    <row r="237" spans="1:10" s="60" customFormat="1" ht="15" x14ac:dyDescent="0.2">
      <c r="A237" s="66"/>
      <c r="B237" s="66"/>
      <c r="C237" s="66"/>
      <c r="D237" s="66"/>
      <c r="E237" s="69"/>
      <c r="F237" s="71" t="s">
        <v>9</v>
      </c>
      <c r="G237" s="67"/>
      <c r="H237" s="68"/>
      <c r="I237" s="67"/>
      <c r="J237" s="70"/>
    </row>
    <row r="238" spans="1:10" s="60" customFormat="1" ht="51.75" customHeight="1" x14ac:dyDescent="0.2">
      <c r="A238" s="6"/>
      <c r="B238" s="6"/>
      <c r="C238" s="6"/>
      <c r="D238" s="6"/>
      <c r="E238" s="7"/>
      <c r="F238" s="73" t="s">
        <v>243</v>
      </c>
      <c r="G238" s="33">
        <v>1100000</v>
      </c>
      <c r="H238" s="34"/>
      <c r="I238" s="33"/>
      <c r="J238" s="47">
        <v>1100000</v>
      </c>
    </row>
    <row r="239" spans="1:10" s="60" customFormat="1" ht="30" x14ac:dyDescent="0.2">
      <c r="A239" s="6"/>
      <c r="B239" s="6"/>
      <c r="C239" s="6"/>
      <c r="D239" s="6"/>
      <c r="E239" s="7"/>
      <c r="F239" s="73" t="s">
        <v>244</v>
      </c>
      <c r="G239" s="33">
        <v>300000</v>
      </c>
      <c r="H239" s="34">
        <v>0</v>
      </c>
      <c r="I239" s="33">
        <v>0</v>
      </c>
      <c r="J239" s="47">
        <v>300000</v>
      </c>
    </row>
    <row r="240" spans="1:10" s="60" customFormat="1" ht="51.75" customHeight="1" x14ac:dyDescent="0.2">
      <c r="A240" s="6"/>
      <c r="B240" s="6"/>
      <c r="C240" s="6"/>
      <c r="D240" s="6"/>
      <c r="E240" s="7"/>
      <c r="F240" s="73" t="s">
        <v>245</v>
      </c>
      <c r="G240" s="33">
        <v>300000</v>
      </c>
      <c r="H240" s="34">
        <v>0</v>
      </c>
      <c r="I240" s="33">
        <v>0</v>
      </c>
      <c r="J240" s="47">
        <v>300000</v>
      </c>
    </row>
    <row r="241" spans="1:10" s="60" customFormat="1" ht="15" x14ac:dyDescent="0.2">
      <c r="A241" s="6"/>
      <c r="B241" s="6"/>
      <c r="C241" s="6"/>
      <c r="D241" s="6"/>
      <c r="E241" s="7"/>
      <c r="F241" s="17" t="s">
        <v>46</v>
      </c>
      <c r="G241" s="33"/>
      <c r="H241" s="34"/>
      <c r="I241" s="33"/>
      <c r="J241" s="47"/>
    </row>
    <row r="242" spans="1:10" s="60" customFormat="1" ht="30" x14ac:dyDescent="0.2">
      <c r="A242" s="6"/>
      <c r="B242" s="6"/>
      <c r="C242" s="6"/>
      <c r="D242" s="6"/>
      <c r="E242" s="7"/>
      <c r="F242" s="73" t="s">
        <v>180</v>
      </c>
      <c r="G242" s="33">
        <v>300000</v>
      </c>
      <c r="H242" s="34">
        <v>0</v>
      </c>
      <c r="I242" s="33">
        <v>0</v>
      </c>
      <c r="J242" s="47">
        <v>300000</v>
      </c>
    </row>
    <row r="243" spans="1:10" s="60" customFormat="1" ht="30" x14ac:dyDescent="0.2">
      <c r="A243" s="6"/>
      <c r="B243" s="6"/>
      <c r="C243" s="6"/>
      <c r="D243" s="6"/>
      <c r="E243" s="7"/>
      <c r="F243" s="73" t="s">
        <v>181</v>
      </c>
      <c r="G243" s="33">
        <v>300000</v>
      </c>
      <c r="H243" s="34">
        <v>0</v>
      </c>
      <c r="I243" s="33">
        <v>0</v>
      </c>
      <c r="J243" s="47">
        <v>300000</v>
      </c>
    </row>
    <row r="244" spans="1:10" s="60" customFormat="1" ht="15" x14ac:dyDescent="0.2">
      <c r="A244" s="6"/>
      <c r="B244" s="6"/>
      <c r="C244" s="6"/>
      <c r="D244" s="6"/>
      <c r="E244" s="7"/>
      <c r="F244" s="17" t="s">
        <v>187</v>
      </c>
      <c r="G244" s="33"/>
      <c r="H244" s="34"/>
      <c r="I244" s="33"/>
      <c r="J244" s="47"/>
    </row>
    <row r="245" spans="1:10" s="60" customFormat="1" ht="69" customHeight="1" x14ac:dyDescent="0.2">
      <c r="A245" s="6"/>
      <c r="B245" s="6"/>
      <c r="C245" s="6"/>
      <c r="D245" s="6"/>
      <c r="E245" s="7"/>
      <c r="F245" s="73" t="s">
        <v>246</v>
      </c>
      <c r="G245" s="33">
        <v>300000</v>
      </c>
      <c r="H245" s="34">
        <v>0</v>
      </c>
      <c r="I245" s="33">
        <v>0</v>
      </c>
      <c r="J245" s="47">
        <v>300000</v>
      </c>
    </row>
    <row r="246" spans="1:10" s="60" customFormat="1" ht="51.75" customHeight="1" x14ac:dyDescent="0.2">
      <c r="A246" s="6"/>
      <c r="B246" s="6"/>
      <c r="C246" s="6"/>
      <c r="D246" s="6"/>
      <c r="E246" s="7"/>
      <c r="F246" s="73" t="s">
        <v>316</v>
      </c>
      <c r="G246" s="33">
        <v>300000</v>
      </c>
      <c r="H246" s="34">
        <v>0</v>
      </c>
      <c r="I246" s="33">
        <v>0</v>
      </c>
      <c r="J246" s="47">
        <v>300000</v>
      </c>
    </row>
    <row r="247" spans="1:10" s="60" customFormat="1" ht="51.75" customHeight="1" x14ac:dyDescent="0.2">
      <c r="A247" s="6"/>
      <c r="B247" s="6"/>
      <c r="C247" s="6"/>
      <c r="D247" s="6"/>
      <c r="E247" s="7"/>
      <c r="F247" s="73" t="s">
        <v>286</v>
      </c>
      <c r="G247" s="33">
        <v>300000</v>
      </c>
      <c r="H247" s="34">
        <v>0</v>
      </c>
      <c r="I247" s="33">
        <v>0</v>
      </c>
      <c r="J247" s="47">
        <v>300000</v>
      </c>
    </row>
    <row r="248" spans="1:10" s="60" customFormat="1" ht="15" x14ac:dyDescent="0.2">
      <c r="A248" s="6"/>
      <c r="B248" s="6"/>
      <c r="C248" s="6"/>
      <c r="D248" s="6"/>
      <c r="E248" s="7"/>
      <c r="F248" s="17" t="s">
        <v>178</v>
      </c>
      <c r="G248" s="33"/>
      <c r="H248" s="34"/>
      <c r="I248" s="33"/>
      <c r="J248" s="47"/>
    </row>
    <row r="249" spans="1:10" s="60" customFormat="1" ht="30" x14ac:dyDescent="0.2">
      <c r="A249" s="6"/>
      <c r="B249" s="6"/>
      <c r="C249" s="6"/>
      <c r="D249" s="6"/>
      <c r="E249" s="7"/>
      <c r="F249" s="73" t="s">
        <v>101</v>
      </c>
      <c r="G249" s="33">
        <v>1003934</v>
      </c>
      <c r="H249" s="34"/>
      <c r="I249" s="33"/>
      <c r="J249" s="47">
        <v>1003934</v>
      </c>
    </row>
    <row r="250" spans="1:10" s="60" customFormat="1" ht="15" x14ac:dyDescent="0.2">
      <c r="A250" s="6"/>
      <c r="B250" s="6"/>
      <c r="C250" s="6"/>
      <c r="D250" s="6"/>
      <c r="E250" s="7"/>
      <c r="F250" s="17" t="s">
        <v>47</v>
      </c>
      <c r="G250" s="33"/>
      <c r="H250" s="34"/>
      <c r="I250" s="33"/>
      <c r="J250" s="47"/>
    </row>
    <row r="251" spans="1:10" s="60" customFormat="1" ht="45" x14ac:dyDescent="0.2">
      <c r="A251" s="6"/>
      <c r="B251" s="6"/>
      <c r="C251" s="6"/>
      <c r="D251" s="6"/>
      <c r="E251" s="7"/>
      <c r="F251" s="63" t="s">
        <v>49</v>
      </c>
      <c r="G251" s="33">
        <v>500000</v>
      </c>
      <c r="H251" s="34"/>
      <c r="I251" s="33"/>
      <c r="J251" s="47">
        <v>500000</v>
      </c>
    </row>
    <row r="252" spans="1:10" s="60" customFormat="1" ht="15" x14ac:dyDescent="0.2">
      <c r="A252" s="6"/>
      <c r="B252" s="6"/>
      <c r="C252" s="6"/>
      <c r="D252" s="6"/>
      <c r="E252" s="7"/>
      <c r="F252" s="17" t="s">
        <v>145</v>
      </c>
      <c r="G252" s="33"/>
      <c r="H252" s="34"/>
      <c r="I252" s="33"/>
      <c r="J252" s="47"/>
    </row>
    <row r="253" spans="1:10" s="60" customFormat="1" ht="45" x14ac:dyDescent="0.2">
      <c r="A253" s="6"/>
      <c r="B253" s="6"/>
      <c r="C253" s="6"/>
      <c r="D253" s="6"/>
      <c r="E253" s="7"/>
      <c r="F253" s="73" t="s">
        <v>247</v>
      </c>
      <c r="G253" s="33">
        <v>300000</v>
      </c>
      <c r="H253" s="34"/>
      <c r="I253" s="33"/>
      <c r="J253" s="47">
        <v>300000</v>
      </c>
    </row>
    <row r="254" spans="1:10" s="60" customFormat="1" ht="15" x14ac:dyDescent="0.2">
      <c r="A254" s="6"/>
      <c r="B254" s="6"/>
      <c r="C254" s="6"/>
      <c r="D254" s="6"/>
      <c r="E254" s="7"/>
      <c r="F254" s="17" t="s">
        <v>99</v>
      </c>
      <c r="G254" s="33"/>
      <c r="H254" s="34"/>
      <c r="I254" s="33"/>
      <c r="J254" s="47"/>
    </row>
    <row r="255" spans="1:10" s="60" customFormat="1" ht="30" x14ac:dyDescent="0.2">
      <c r="A255" s="6"/>
      <c r="B255" s="6"/>
      <c r="C255" s="6"/>
      <c r="D255" s="6"/>
      <c r="E255" s="7"/>
      <c r="F255" s="73" t="s">
        <v>160</v>
      </c>
      <c r="G255" s="33">
        <v>300000</v>
      </c>
      <c r="H255" s="34"/>
      <c r="I255" s="33"/>
      <c r="J255" s="47">
        <v>300000</v>
      </c>
    </row>
    <row r="256" spans="1:10" s="60" customFormat="1" ht="15" x14ac:dyDescent="0.2">
      <c r="A256" s="6"/>
      <c r="B256" s="6"/>
      <c r="C256" s="6"/>
      <c r="D256" s="6"/>
      <c r="E256" s="7"/>
      <c r="F256" s="17" t="s">
        <v>96</v>
      </c>
      <c r="G256" s="33"/>
      <c r="H256" s="34"/>
      <c r="I256" s="33"/>
      <c r="J256" s="47"/>
    </row>
    <row r="257" spans="1:10" s="60" customFormat="1" ht="75" x14ac:dyDescent="0.2">
      <c r="A257" s="6"/>
      <c r="B257" s="6"/>
      <c r="C257" s="6"/>
      <c r="D257" s="6"/>
      <c r="E257" s="7"/>
      <c r="F257" s="73" t="s">
        <v>279</v>
      </c>
      <c r="G257" s="33">
        <v>300000</v>
      </c>
      <c r="H257" s="34"/>
      <c r="I257" s="33"/>
      <c r="J257" s="47">
        <v>300000</v>
      </c>
    </row>
    <row r="258" spans="1:10" s="60" customFormat="1" ht="15" x14ac:dyDescent="0.2">
      <c r="A258" s="6"/>
      <c r="B258" s="6"/>
      <c r="C258" s="6"/>
      <c r="D258" s="6"/>
      <c r="E258" s="7"/>
      <c r="F258" s="17" t="s">
        <v>95</v>
      </c>
      <c r="G258" s="85"/>
      <c r="H258" s="34"/>
      <c r="I258" s="33"/>
      <c r="J258" s="47"/>
    </row>
    <row r="259" spans="1:10" s="60" customFormat="1" ht="30" x14ac:dyDescent="0.2">
      <c r="A259" s="6"/>
      <c r="B259" s="6"/>
      <c r="C259" s="6"/>
      <c r="D259" s="6"/>
      <c r="E259" s="7"/>
      <c r="F259" s="73" t="s">
        <v>161</v>
      </c>
      <c r="G259" s="87">
        <v>300000</v>
      </c>
      <c r="H259" s="34"/>
      <c r="I259" s="33"/>
      <c r="J259" s="47">
        <v>300000</v>
      </c>
    </row>
    <row r="260" spans="1:10" s="60" customFormat="1" ht="15" x14ac:dyDescent="0.2">
      <c r="A260" s="6"/>
      <c r="B260" s="6"/>
      <c r="C260" s="6"/>
      <c r="D260" s="6"/>
      <c r="E260" s="17"/>
      <c r="F260" s="17" t="s">
        <v>113</v>
      </c>
      <c r="G260" s="33"/>
      <c r="H260" s="34"/>
      <c r="I260" s="33"/>
      <c r="J260" s="47"/>
    </row>
    <row r="261" spans="1:10" s="60" customFormat="1" ht="37.5" customHeight="1" x14ac:dyDescent="0.2">
      <c r="A261" s="6"/>
      <c r="B261" s="6"/>
      <c r="C261" s="6"/>
      <c r="D261" s="6"/>
      <c r="E261" s="7"/>
      <c r="F261" s="73" t="s">
        <v>248</v>
      </c>
      <c r="G261" s="33">
        <v>350000</v>
      </c>
      <c r="H261" s="34"/>
      <c r="I261" s="33"/>
      <c r="J261" s="47">
        <v>350000</v>
      </c>
    </row>
    <row r="262" spans="1:10" s="60" customFormat="1" ht="45" x14ac:dyDescent="0.2">
      <c r="A262" s="6"/>
      <c r="B262" s="6"/>
      <c r="C262" s="6"/>
      <c r="D262" s="6"/>
      <c r="E262" s="7"/>
      <c r="F262" s="73" t="s">
        <v>249</v>
      </c>
      <c r="G262" s="86">
        <v>300000</v>
      </c>
      <c r="H262" s="34"/>
      <c r="I262" s="33"/>
      <c r="J262" s="47">
        <v>300000</v>
      </c>
    </row>
    <row r="263" spans="1:10" s="60" customFormat="1" ht="15" x14ac:dyDescent="0.2">
      <c r="A263" s="6"/>
      <c r="B263" s="6"/>
      <c r="C263" s="6"/>
      <c r="D263" s="6"/>
      <c r="E263" s="7"/>
      <c r="F263" s="17" t="s">
        <v>18</v>
      </c>
      <c r="G263" s="33"/>
      <c r="H263" s="34"/>
      <c r="I263" s="33"/>
      <c r="J263" s="47"/>
    </row>
    <row r="264" spans="1:10" s="60" customFormat="1" ht="75" x14ac:dyDescent="0.2">
      <c r="A264" s="6"/>
      <c r="B264" s="6"/>
      <c r="C264" s="6"/>
      <c r="D264" s="6"/>
      <c r="E264" s="7"/>
      <c r="F264" s="73" t="s">
        <v>280</v>
      </c>
      <c r="G264" s="87">
        <v>300000</v>
      </c>
      <c r="H264" s="34"/>
      <c r="I264" s="33"/>
      <c r="J264" s="47">
        <v>300000</v>
      </c>
    </row>
    <row r="265" spans="1:10" s="60" customFormat="1" ht="15" x14ac:dyDescent="0.2">
      <c r="A265" s="6"/>
      <c r="B265" s="6"/>
      <c r="C265" s="6"/>
      <c r="D265" s="6"/>
      <c r="E265" s="7"/>
      <c r="F265" s="17" t="s">
        <v>148</v>
      </c>
      <c r="G265" s="87"/>
      <c r="H265" s="34"/>
      <c r="I265" s="33"/>
      <c r="J265" s="47"/>
    </row>
    <row r="266" spans="1:10" s="60" customFormat="1" ht="30" x14ac:dyDescent="0.2">
      <c r="A266" s="6"/>
      <c r="B266" s="6"/>
      <c r="C266" s="6"/>
      <c r="D266" s="6"/>
      <c r="E266" s="7"/>
      <c r="F266" s="73" t="s">
        <v>162</v>
      </c>
      <c r="G266" s="87">
        <v>300000</v>
      </c>
      <c r="H266" s="34"/>
      <c r="I266" s="33"/>
      <c r="J266" s="47">
        <v>300000</v>
      </c>
    </row>
    <row r="267" spans="1:10" s="60" customFormat="1" ht="15" x14ac:dyDescent="0.2">
      <c r="A267" s="6"/>
      <c r="B267" s="6"/>
      <c r="C267" s="6"/>
      <c r="D267" s="6"/>
      <c r="E267" s="7"/>
      <c r="F267" s="17" t="s">
        <v>20</v>
      </c>
      <c r="G267" s="33"/>
      <c r="H267" s="34"/>
      <c r="I267" s="33"/>
      <c r="J267" s="47"/>
    </row>
    <row r="268" spans="1:10" s="60" customFormat="1" ht="45" x14ac:dyDescent="0.2">
      <c r="A268" s="6"/>
      <c r="B268" s="6"/>
      <c r="C268" s="6"/>
      <c r="D268" s="6"/>
      <c r="E268" s="7"/>
      <c r="F268" s="73" t="s">
        <v>250</v>
      </c>
      <c r="G268" s="33">
        <v>400000</v>
      </c>
      <c r="H268" s="34">
        <v>100</v>
      </c>
      <c r="I268" s="33"/>
      <c r="J268" s="47">
        <v>0</v>
      </c>
    </row>
    <row r="269" spans="1:10" s="60" customFormat="1" ht="15" x14ac:dyDescent="0.2">
      <c r="A269" s="6"/>
      <c r="B269" s="6"/>
      <c r="C269" s="6"/>
      <c r="D269" s="6"/>
      <c r="E269" s="7"/>
      <c r="F269" s="17" t="s">
        <v>127</v>
      </c>
      <c r="G269" s="33"/>
      <c r="H269" s="34"/>
      <c r="I269" s="33"/>
      <c r="J269" s="47"/>
    </row>
    <row r="270" spans="1:10" s="60" customFormat="1" ht="30" x14ac:dyDescent="0.2">
      <c r="A270" s="6"/>
      <c r="B270" s="6"/>
      <c r="C270" s="6"/>
      <c r="D270" s="6"/>
      <c r="E270" s="7"/>
      <c r="F270" s="73" t="s">
        <v>317</v>
      </c>
      <c r="G270" s="33">
        <v>300000</v>
      </c>
      <c r="H270" s="34"/>
      <c r="I270" s="33"/>
      <c r="J270" s="47">
        <v>300000</v>
      </c>
    </row>
    <row r="271" spans="1:10" s="60" customFormat="1" ht="15" x14ac:dyDescent="0.2">
      <c r="A271" s="6"/>
      <c r="B271" s="6"/>
      <c r="C271" s="6"/>
      <c r="D271" s="6"/>
      <c r="E271" s="7"/>
      <c r="F271" s="17" t="s">
        <v>166</v>
      </c>
      <c r="G271" s="33"/>
      <c r="H271" s="34"/>
      <c r="I271" s="33"/>
      <c r="J271" s="47"/>
    </row>
    <row r="272" spans="1:10" s="60" customFormat="1" ht="45" x14ac:dyDescent="0.2">
      <c r="A272" s="6"/>
      <c r="B272" s="6"/>
      <c r="C272" s="6"/>
      <c r="D272" s="6"/>
      <c r="E272" s="7"/>
      <c r="F272" s="73" t="s">
        <v>169</v>
      </c>
      <c r="G272" s="33">
        <v>300000</v>
      </c>
      <c r="H272" s="34"/>
      <c r="I272" s="33"/>
      <c r="J272" s="47">
        <v>300000</v>
      </c>
    </row>
    <row r="273" spans="1:10" s="60" customFormat="1" ht="15" x14ac:dyDescent="0.2">
      <c r="A273" s="6"/>
      <c r="B273" s="6"/>
      <c r="C273" s="6"/>
      <c r="D273" s="6"/>
      <c r="E273" s="7"/>
      <c r="F273" s="17" t="s">
        <v>21</v>
      </c>
      <c r="G273" s="33"/>
      <c r="H273" s="34"/>
      <c r="I273" s="33"/>
      <c r="J273" s="47"/>
    </row>
    <row r="274" spans="1:10" s="60" customFormat="1" ht="60" x14ac:dyDescent="0.2">
      <c r="A274" s="6"/>
      <c r="B274" s="6"/>
      <c r="C274" s="6"/>
      <c r="D274" s="6"/>
      <c r="E274" s="7"/>
      <c r="F274" s="73" t="s">
        <v>282</v>
      </c>
      <c r="G274" s="33">
        <v>300000</v>
      </c>
      <c r="H274" s="34"/>
      <c r="I274" s="33"/>
      <c r="J274" s="47">
        <v>300000</v>
      </c>
    </row>
    <row r="275" spans="1:10" s="60" customFormat="1" ht="15" x14ac:dyDescent="0.2">
      <c r="A275" s="6"/>
      <c r="B275" s="6"/>
      <c r="C275" s="6"/>
      <c r="D275" s="6"/>
      <c r="E275" s="7"/>
      <c r="F275" s="17" t="s">
        <v>98</v>
      </c>
      <c r="G275" s="33"/>
      <c r="H275" s="34"/>
      <c r="I275" s="33"/>
      <c r="J275" s="47"/>
    </row>
    <row r="276" spans="1:10" s="60" customFormat="1" ht="45" x14ac:dyDescent="0.2">
      <c r="A276" s="6"/>
      <c r="B276" s="6"/>
      <c r="C276" s="6"/>
      <c r="D276" s="6"/>
      <c r="E276" s="7"/>
      <c r="F276" s="73" t="s">
        <v>281</v>
      </c>
      <c r="G276" s="33">
        <v>300000</v>
      </c>
      <c r="H276" s="34"/>
      <c r="I276" s="33"/>
      <c r="J276" s="47">
        <v>300000</v>
      </c>
    </row>
    <row r="277" spans="1:10" s="60" customFormat="1" ht="30" x14ac:dyDescent="0.2">
      <c r="A277" s="6"/>
      <c r="B277" s="6"/>
      <c r="C277" s="6"/>
      <c r="D277" s="6"/>
      <c r="E277" s="7"/>
      <c r="F277" s="73" t="s">
        <v>251</v>
      </c>
      <c r="G277" s="33">
        <v>300000</v>
      </c>
      <c r="H277" s="34"/>
      <c r="I277" s="33"/>
      <c r="J277" s="47">
        <v>300000</v>
      </c>
    </row>
    <row r="278" spans="1:10" s="60" customFormat="1" ht="41.25" customHeight="1" x14ac:dyDescent="0.2">
      <c r="A278" s="6" t="s">
        <v>80</v>
      </c>
      <c r="B278" s="6" t="s">
        <v>81</v>
      </c>
      <c r="C278" s="6"/>
      <c r="D278" s="6" t="s">
        <v>61</v>
      </c>
      <c r="E278" s="7" t="s">
        <v>82</v>
      </c>
      <c r="F278" s="8"/>
      <c r="G278" s="33"/>
      <c r="H278" s="34"/>
      <c r="I278" s="33"/>
      <c r="J278" s="47">
        <v>28434746</v>
      </c>
    </row>
    <row r="279" spans="1:10" s="60" customFormat="1" ht="15" x14ac:dyDescent="0.2">
      <c r="A279" s="6"/>
      <c r="B279" s="6"/>
      <c r="C279" s="6"/>
      <c r="D279" s="6"/>
      <c r="E279" s="7"/>
      <c r="F279" s="8" t="s">
        <v>66</v>
      </c>
      <c r="G279" s="33"/>
      <c r="H279" s="34"/>
      <c r="I279" s="33"/>
      <c r="J279" s="47">
        <v>25442417</v>
      </c>
    </row>
    <row r="280" spans="1:10" s="60" customFormat="1" ht="15" x14ac:dyDescent="0.2">
      <c r="A280" s="6"/>
      <c r="B280" s="6"/>
      <c r="C280" s="6"/>
      <c r="D280" s="6"/>
      <c r="E280" s="7"/>
      <c r="F280" s="17" t="s">
        <v>170</v>
      </c>
      <c r="G280" s="33"/>
      <c r="H280" s="34"/>
      <c r="I280" s="33"/>
      <c r="J280" s="47"/>
    </row>
    <row r="281" spans="1:10" s="60" customFormat="1" ht="30" x14ac:dyDescent="0.2">
      <c r="A281" s="6"/>
      <c r="B281" s="6"/>
      <c r="C281" s="6"/>
      <c r="D281" s="6"/>
      <c r="E281" s="7"/>
      <c r="F281" s="73" t="s">
        <v>318</v>
      </c>
      <c r="G281" s="33">
        <v>100000</v>
      </c>
      <c r="H281" s="34">
        <v>100</v>
      </c>
      <c r="I281" s="33">
        <v>100000</v>
      </c>
      <c r="J281" s="47">
        <v>0</v>
      </c>
    </row>
    <row r="282" spans="1:10" s="60" customFormat="1" ht="15" x14ac:dyDescent="0.2">
      <c r="A282" s="6"/>
      <c r="B282" s="6"/>
      <c r="C282" s="6"/>
      <c r="D282" s="6"/>
      <c r="E282" s="7"/>
      <c r="F282" s="17" t="s">
        <v>94</v>
      </c>
      <c r="G282" s="33"/>
      <c r="H282" s="34"/>
      <c r="I282" s="33"/>
      <c r="J282" s="47"/>
    </row>
    <row r="283" spans="1:10" s="60" customFormat="1" ht="24" customHeight="1" x14ac:dyDescent="0.2">
      <c r="A283" s="6"/>
      <c r="B283" s="6"/>
      <c r="C283" s="6"/>
      <c r="D283" s="6"/>
      <c r="E283" s="7"/>
      <c r="F283" s="73" t="s">
        <v>252</v>
      </c>
      <c r="G283" s="33">
        <v>1220000</v>
      </c>
      <c r="H283" s="34"/>
      <c r="I283" s="33"/>
      <c r="J283" s="47">
        <v>1220000</v>
      </c>
    </row>
    <row r="284" spans="1:10" s="60" customFormat="1" ht="30" x14ac:dyDescent="0.2">
      <c r="A284" s="6" t="s">
        <v>74</v>
      </c>
      <c r="B284" s="6" t="s">
        <v>73</v>
      </c>
      <c r="C284" s="6"/>
      <c r="D284" s="6" t="s">
        <v>62</v>
      </c>
      <c r="E284" s="7" t="s">
        <v>254</v>
      </c>
      <c r="F284" s="8"/>
      <c r="G284" s="33"/>
      <c r="H284" s="34"/>
      <c r="I284" s="33"/>
      <c r="J284" s="47">
        <v>16018226</v>
      </c>
    </row>
    <row r="285" spans="1:10" s="60" customFormat="1" ht="15" x14ac:dyDescent="0.2">
      <c r="A285" s="6"/>
      <c r="B285" s="6"/>
      <c r="C285" s="6"/>
      <c r="D285" s="6"/>
      <c r="E285" s="7" t="s">
        <v>89</v>
      </c>
      <c r="F285" s="8"/>
      <c r="G285" s="33"/>
      <c r="H285" s="34"/>
      <c r="I285" s="33"/>
      <c r="J285" s="47"/>
    </row>
    <row r="286" spans="1:10" s="60" customFormat="1" ht="15" x14ac:dyDescent="0.2">
      <c r="A286" s="6"/>
      <c r="B286" s="6"/>
      <c r="C286" s="6"/>
      <c r="D286" s="6"/>
      <c r="E286" s="7"/>
      <c r="F286" s="8" t="s">
        <v>172</v>
      </c>
      <c r="G286" s="33"/>
      <c r="H286" s="34"/>
      <c r="I286" s="33"/>
      <c r="J286" s="47">
        <v>1769169</v>
      </c>
    </row>
    <row r="287" spans="1:10" s="60" customFormat="1" ht="15" x14ac:dyDescent="0.2">
      <c r="A287" s="6"/>
      <c r="B287" s="6"/>
      <c r="C287" s="6"/>
      <c r="D287" s="6"/>
      <c r="E287" s="7"/>
      <c r="F287" s="8" t="s">
        <v>106</v>
      </c>
      <c r="G287" s="33"/>
      <c r="H287" s="34"/>
      <c r="I287" s="33"/>
      <c r="J287" s="47">
        <v>102127</v>
      </c>
    </row>
    <row r="288" spans="1:10" s="60" customFormat="1" ht="15" x14ac:dyDescent="0.2">
      <c r="A288" s="6"/>
      <c r="B288" s="6"/>
      <c r="C288" s="6"/>
      <c r="D288" s="6"/>
      <c r="E288" s="7"/>
      <c r="F288" s="17" t="s">
        <v>9</v>
      </c>
      <c r="G288" s="33"/>
      <c r="H288" s="34"/>
      <c r="I288" s="33"/>
      <c r="J288" s="47"/>
    </row>
    <row r="289" spans="1:10" s="60" customFormat="1" ht="48.75" customHeight="1" x14ac:dyDescent="0.2">
      <c r="A289" s="6"/>
      <c r="B289" s="6"/>
      <c r="C289" s="6"/>
      <c r="D289" s="6"/>
      <c r="E289" s="7"/>
      <c r="F289" s="73" t="s">
        <v>253</v>
      </c>
      <c r="G289" s="33">
        <v>1220000</v>
      </c>
      <c r="H289" s="34"/>
      <c r="I289" s="33"/>
      <c r="J289" s="47">
        <v>1220000</v>
      </c>
    </row>
    <row r="290" spans="1:10" s="60" customFormat="1" ht="15" x14ac:dyDescent="0.2">
      <c r="A290" s="6"/>
      <c r="B290" s="6"/>
      <c r="C290" s="6"/>
      <c r="D290" s="6"/>
      <c r="E290" s="7"/>
      <c r="F290" s="17" t="s">
        <v>95</v>
      </c>
      <c r="G290" s="33"/>
      <c r="H290" s="34"/>
      <c r="I290" s="33"/>
      <c r="J290" s="47"/>
    </row>
    <row r="291" spans="1:10" s="60" customFormat="1" ht="45" x14ac:dyDescent="0.2">
      <c r="A291" s="6"/>
      <c r="B291" s="6"/>
      <c r="C291" s="6"/>
      <c r="D291" s="6"/>
      <c r="E291" s="7"/>
      <c r="F291" s="73" t="s">
        <v>182</v>
      </c>
      <c r="G291" s="33">
        <v>4500000</v>
      </c>
      <c r="H291" s="34">
        <v>0</v>
      </c>
      <c r="I291" s="33"/>
      <c r="J291" s="47">
        <v>4500000</v>
      </c>
    </row>
    <row r="292" spans="1:10" s="60" customFormat="1" ht="15" x14ac:dyDescent="0.2">
      <c r="A292" s="6" t="s">
        <v>75</v>
      </c>
      <c r="B292" s="6" t="s">
        <v>109</v>
      </c>
      <c r="C292" s="6"/>
      <c r="D292" s="6" t="s">
        <v>65</v>
      </c>
      <c r="E292" s="7" t="s">
        <v>142</v>
      </c>
      <c r="F292" s="8"/>
      <c r="G292" s="33"/>
      <c r="H292" s="34"/>
      <c r="I292" s="33"/>
      <c r="J292" s="47">
        <v>9637533</v>
      </c>
    </row>
    <row r="293" spans="1:10" s="60" customFormat="1" ht="45" x14ac:dyDescent="0.2">
      <c r="A293" s="6"/>
      <c r="B293" s="6"/>
      <c r="C293" s="6"/>
      <c r="D293" s="6"/>
      <c r="E293" s="7" t="s">
        <v>158</v>
      </c>
      <c r="F293" s="8" t="s">
        <v>66</v>
      </c>
      <c r="G293" s="33"/>
      <c r="H293" s="34"/>
      <c r="I293" s="33"/>
      <c r="J293" s="47">
        <v>9637533</v>
      </c>
    </row>
    <row r="294" spans="1:10" ht="15" x14ac:dyDescent="0.2">
      <c r="A294" s="52"/>
      <c r="B294" s="52"/>
      <c r="C294" s="52"/>
      <c r="D294" s="52"/>
      <c r="E294" s="50" t="s">
        <v>58</v>
      </c>
      <c r="F294" s="51"/>
      <c r="G294" s="53"/>
      <c r="H294" s="54"/>
      <c r="I294" s="53"/>
      <c r="J294" s="55">
        <v>2790014594.5700002</v>
      </c>
    </row>
    <row r="295" spans="1:10" ht="12.75" x14ac:dyDescent="0.2">
      <c r="H295" s="92"/>
      <c r="I295" s="92"/>
    </row>
    <row r="296" spans="1:10" ht="20.25" x14ac:dyDescent="0.3">
      <c r="D296" s="97" t="s">
        <v>255</v>
      </c>
      <c r="E296" s="97"/>
      <c r="F296" s="97"/>
      <c r="G296" s="43"/>
      <c r="H296" s="90" t="s">
        <v>256</v>
      </c>
      <c r="I296" s="91"/>
      <c r="J296" s="39"/>
    </row>
    <row r="297" spans="1:10" ht="15.75" x14ac:dyDescent="0.25">
      <c r="D297" s="93"/>
      <c r="E297" s="93"/>
      <c r="F297" s="93"/>
      <c r="G297" s="11"/>
      <c r="H297" s="12"/>
      <c r="I297" s="13"/>
      <c r="J297" s="49"/>
    </row>
    <row r="298" spans="1:10" ht="15.75" x14ac:dyDescent="0.25">
      <c r="D298" s="93"/>
      <c r="E298" s="93"/>
      <c r="F298" s="93"/>
      <c r="H298" s="94"/>
      <c r="I298" s="95"/>
      <c r="J298" s="9"/>
    </row>
    <row r="299" spans="1:10" ht="15.75" x14ac:dyDescent="0.25">
      <c r="D299" s="10"/>
      <c r="E299" s="10"/>
      <c r="F299" s="10"/>
      <c r="G299" s="11"/>
      <c r="H299" s="12"/>
      <c r="I299" s="24"/>
      <c r="J299" s="9"/>
    </row>
    <row r="300" spans="1:10" ht="12.75" x14ac:dyDescent="0.2">
      <c r="I300" s="25"/>
      <c r="J300" s="26"/>
    </row>
    <row r="301" spans="1:10" ht="12.75" x14ac:dyDescent="0.2">
      <c r="I301" s="25"/>
      <c r="J301" s="14"/>
    </row>
    <row r="302" spans="1:10" ht="12.75" x14ac:dyDescent="0.2"/>
    <row r="303" spans="1:10" ht="12.75" x14ac:dyDescent="0.2">
      <c r="J303" s="88"/>
    </row>
    <row r="304" spans="1:10" ht="12.75" x14ac:dyDescent="0.2">
      <c r="A304" s="88"/>
      <c r="B304" s="88"/>
      <c r="C304" s="88"/>
      <c r="D304" s="88"/>
      <c r="E304" s="88"/>
      <c r="F304" s="88"/>
      <c r="G304" s="88"/>
      <c r="H304" s="88"/>
      <c r="I304" s="88"/>
      <c r="J304" s="32"/>
    </row>
    <row r="305" spans="1:10" ht="12.75" x14ac:dyDescent="0.2">
      <c r="A305" s="32"/>
      <c r="B305" s="32"/>
      <c r="C305" s="32"/>
      <c r="D305" s="32"/>
      <c r="E305" s="32"/>
      <c r="F305" s="32"/>
      <c r="G305" s="32"/>
      <c r="H305" s="32"/>
      <c r="I305" s="32"/>
      <c r="J305" s="32"/>
    </row>
    <row r="306" spans="1:10" ht="12.75" x14ac:dyDescent="0.2">
      <c r="A306" s="32"/>
      <c r="B306" s="32"/>
      <c r="C306" s="32"/>
      <c r="D306" s="32"/>
      <c r="E306" s="32"/>
      <c r="F306" s="32"/>
      <c r="G306" s="32"/>
      <c r="H306" s="32"/>
      <c r="I306" s="32"/>
    </row>
    <row r="307" spans="1:10" ht="12.75" x14ac:dyDescent="0.2"/>
    <row r="308" spans="1:10" ht="12.75" x14ac:dyDescent="0.2"/>
    <row r="309" spans="1:10" ht="12.75" x14ac:dyDescent="0.2"/>
    <row r="310" spans="1:10" ht="12.75" x14ac:dyDescent="0.2"/>
    <row r="311" spans="1:10" ht="12.75" x14ac:dyDescent="0.2"/>
    <row r="312" spans="1:10" ht="12.75" x14ac:dyDescent="0.2"/>
    <row r="313" spans="1:10" ht="12.75" x14ac:dyDescent="0.2"/>
    <row r="314" spans="1:10" ht="12.75" x14ac:dyDescent="0.2"/>
    <row r="315" spans="1:10" ht="12.75" x14ac:dyDescent="0.2"/>
    <row r="316" spans="1:10" ht="12.75" x14ac:dyDescent="0.2"/>
    <row r="317" spans="1:10" ht="12.75" x14ac:dyDescent="0.2"/>
    <row r="318" spans="1:10" ht="12.75" x14ac:dyDescent="0.2"/>
    <row r="319" spans="1:10" ht="12.75" x14ac:dyDescent="0.2"/>
    <row r="320" spans="1:1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</sheetData>
  <mergeCells count="11">
    <mergeCell ref="D298:F298"/>
    <mergeCell ref="H298:I298"/>
    <mergeCell ref="A5:J5"/>
    <mergeCell ref="D296:F296"/>
    <mergeCell ref="I4:J4"/>
    <mergeCell ref="H1:J1"/>
    <mergeCell ref="H296:I296"/>
    <mergeCell ref="H3:J3"/>
    <mergeCell ref="H2:J2"/>
    <mergeCell ref="H295:I295"/>
    <mergeCell ref="D297:F297"/>
  </mergeCells>
  <phoneticPr fontId="17" type="noConversion"/>
  <printOptions horizontalCentered="1"/>
  <pageMargins left="0.39370078740157483" right="0.39370078740157483" top="0.78740157480314965" bottom="1.1811023622047245" header="0.27559055118110237" footer="0.19685039370078741"/>
  <pageSetup paperSize="9" scale="61" orientation="landscape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ОР</vt:lpstr>
      <vt:lpstr>ОР!_GoBack</vt:lpstr>
      <vt:lpstr>ОР!Заголовки_для_печати</vt:lpstr>
      <vt:lpstr>ОР!Область_печати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2017-10-09T07:56:32Z</cp:lastPrinted>
  <dcterms:created xsi:type="dcterms:W3CDTF">2014-01-17T10:52:16Z</dcterms:created>
  <dcterms:modified xsi:type="dcterms:W3CDTF">2017-10-13T08:23:10Z</dcterms:modified>
</cp:coreProperties>
</file>