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7\333-Р 17.11.2017\"/>
    </mc:Choice>
  </mc:AlternateContent>
  <bookViews>
    <workbookView xWindow="-15" yWindow="150" windowWidth="10890" windowHeight="9765"/>
  </bookViews>
  <sheets>
    <sheet name="ОР" sheetId="22" r:id="rId1"/>
  </sheets>
  <definedNames>
    <definedName name="_GoBack" localSheetId="0">ОР!#REF!</definedName>
    <definedName name="Z_48EF5860_4203_47F1_8497_6BEAE9FC7DAC_.wvu.Cols" localSheetId="0" hidden="1">ОР!#REF!</definedName>
    <definedName name="Z_48EF5860_4203_47F1_8497_6BEAE9FC7DAC_.wvu.PrintArea" localSheetId="0" hidden="1">ОР!$A$1:$J$142</definedName>
    <definedName name="Z_48EF5860_4203_47F1_8497_6BEAE9FC7DAC_.wvu.PrintTitles" localSheetId="0" hidden="1">ОР!$E:$F,ОР!#REF!</definedName>
    <definedName name="Z_96E2A35E_4A48_419F_9E38_8CEFA5D27C66_.wvu.Cols" localSheetId="0" hidden="1">ОР!#REF!</definedName>
    <definedName name="Z_96E2A35E_4A48_419F_9E38_8CEFA5D27C66_.wvu.PrintArea" localSheetId="0" hidden="1">ОР!$A$1:$J$142</definedName>
    <definedName name="Z_96E2A35E_4A48_419F_9E38_8CEFA5D27C66_.wvu.PrintTitles" localSheetId="0" hidden="1">ОР!$E:$F,ОР!#REF!</definedName>
    <definedName name="Z_ABBD498D_3D2F_4E62_985A_EF1DC4D9DC47_.wvu.Cols" localSheetId="0" hidden="1">ОР!#REF!</definedName>
    <definedName name="Z_ABBD498D_3D2F_4E62_985A_EF1DC4D9DC47_.wvu.PrintArea" localSheetId="0" hidden="1">ОР!$A$1:$J$142</definedName>
    <definedName name="Z_ABBD498D_3D2F_4E62_985A_EF1DC4D9DC47_.wvu.PrintTitles" localSheetId="0" hidden="1">ОР!$E:$F,ОР!#REF!</definedName>
    <definedName name="Z_D712F871_6858_44B8_AA22_8F2C734047E2_.wvu.Cols" localSheetId="0" hidden="1">ОР!#REF!</definedName>
    <definedName name="Z_D712F871_6858_44B8_AA22_8F2C734047E2_.wvu.PrintArea" localSheetId="0" hidden="1">ОР!$A$1:$J$142</definedName>
    <definedName name="Z_D712F871_6858_44B8_AA22_8F2C734047E2_.wvu.PrintTitles" localSheetId="0" hidden="1">ОР!$E:$F,ОР!#REF!</definedName>
    <definedName name="Z_E02D48B6_D0D9_4E6E_B70D_8E13580A6528_.wvu.Cols" localSheetId="0" hidden="1">ОР!#REF!</definedName>
    <definedName name="Z_E02D48B6_D0D9_4E6E_B70D_8E13580A6528_.wvu.PrintArea" localSheetId="0" hidden="1">ОР!$A$1:$J$142</definedName>
    <definedName name="Z_E02D48B6_D0D9_4E6E_B70D_8E13580A6528_.wvu.PrintTitles" localSheetId="0" hidden="1">ОР!$E:$F,ОР!#REF!</definedName>
    <definedName name="_xlnm.Print_Titles" localSheetId="0">ОР!$6:$7</definedName>
    <definedName name="_xlnm.Print_Area" localSheetId="0">ОР!$A$1:$J$130</definedName>
  </definedNames>
  <calcPr calcId="152511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J32" i="22" l="1"/>
  <c r="J31" i="22"/>
  <c r="J22" i="22"/>
  <c r="J21" i="22"/>
  <c r="J20" i="22"/>
  <c r="J19" i="22"/>
  <c r="J93" i="22"/>
</calcChain>
</file>

<file path=xl/sharedStrings.xml><?xml version="1.0" encoding="utf-8"?>
<sst xmlns="http://schemas.openxmlformats.org/spreadsheetml/2006/main" count="253" uniqueCount="189">
  <si>
    <t>Фінансова підтримка об’єктів комунального господарства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</si>
  <si>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</si>
  <si>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100202</t>
  </si>
  <si>
    <t>Будівництво та реконструкція спеціалізованих лікарень та інших спеціалізованих закладів</t>
  </si>
  <si>
    <t>Верхньодніпровський район</t>
  </si>
  <si>
    <t>Криворізький район</t>
  </si>
  <si>
    <t>3101</t>
  </si>
  <si>
    <t>3102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</si>
  <si>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</si>
  <si>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</si>
  <si>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4000000</t>
  </si>
  <si>
    <t>Капітальний ремонт житлового фонду</t>
  </si>
  <si>
    <t>4016052</t>
  </si>
  <si>
    <t>Благоустрій міст, сіл, селищ,</t>
  </si>
  <si>
    <t>Реалізація заходів щодо інвестиційного розвитку території,</t>
  </si>
  <si>
    <t>Дніпровський район</t>
  </si>
  <si>
    <t>Криничанський район</t>
  </si>
  <si>
    <t>Новомосковський район</t>
  </si>
  <si>
    <t>Широківський район</t>
  </si>
  <si>
    <t>Інші заходи в галузі охорони здоров’я,</t>
  </si>
  <si>
    <t>Код відомчої/ тимчасової класифікації видатків та кредитування місцевого бюджету</t>
  </si>
  <si>
    <t>01</t>
  </si>
  <si>
    <t>0110000</t>
  </si>
  <si>
    <t>0110170</t>
  </si>
  <si>
    <t>Усього видатків по обласному бюджету</t>
  </si>
  <si>
    <t>Обласна рада</t>
  </si>
  <si>
    <t>0732</t>
  </si>
  <si>
    <t>0734</t>
  </si>
  <si>
    <t>0763</t>
  </si>
  <si>
    <t>1010</t>
  </si>
  <si>
    <t>1020</t>
  </si>
  <si>
    <t>0180</t>
  </si>
  <si>
    <t>Капітальні видатки</t>
  </si>
  <si>
    <t>47</t>
  </si>
  <si>
    <t>Департамент охорони здоров’я Дніпропетровської обласної державної адміністрації</t>
  </si>
  <si>
    <t>080201</t>
  </si>
  <si>
    <t>080204</t>
  </si>
  <si>
    <t>080205</t>
  </si>
  <si>
    <t>40</t>
  </si>
  <si>
    <t>0456</t>
  </si>
  <si>
    <t xml:space="preserve">Інші субвенції, </t>
  </si>
  <si>
    <t>Перший заступник голови обласної ради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</si>
  <si>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</si>
  <si>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</si>
  <si>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</si>
  <si>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6020</t>
  </si>
  <si>
    <t>6050</t>
  </si>
  <si>
    <t>4016050</t>
  </si>
  <si>
    <t>180409</t>
  </si>
  <si>
    <t>6310</t>
  </si>
  <si>
    <t>4016060</t>
  </si>
  <si>
    <t>100203</t>
  </si>
  <si>
    <t>4016310</t>
  </si>
  <si>
    <t>4016650</t>
  </si>
  <si>
    <t>Утримання та розвиток інфраструктури доріг</t>
  </si>
  <si>
    <t>4700000</t>
  </si>
  <si>
    <t>4710000</t>
  </si>
  <si>
    <t>4716310</t>
  </si>
  <si>
    <t>010116</t>
  </si>
  <si>
    <t>0111</t>
  </si>
  <si>
    <t>0117470</t>
  </si>
  <si>
    <t>Реалізація заходів щодо інвестиційного розвитку території</t>
  </si>
  <si>
    <t>14</t>
  </si>
  <si>
    <t>1400000</t>
  </si>
  <si>
    <t>1410000</t>
  </si>
  <si>
    <t>4017700</t>
  </si>
  <si>
    <t>7700</t>
  </si>
  <si>
    <t>0540</t>
  </si>
  <si>
    <t>Інші природоохоронні заходи</t>
  </si>
  <si>
    <t>у т.ч. за рахунок субвенцій з державного бюджету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</si>
  <si>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</si>
  <si>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Забезпечення функціонування водопровідно-каналізаційного господарства,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</si>
  <si>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 ч. ПКД)</t>
  </si>
  <si>
    <t>у т.ч. за рахунок субвенції з державного бюджету</t>
  </si>
  <si>
    <t>4010000</t>
  </si>
  <si>
    <t>м. Дніпро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</si>
  <si>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</si>
  <si>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</si>
  <si>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Капітальний ремонт будівлі сільського клубу по вул. Гагаріна, 13 в с. Шевченкове Нікопольського району Дніпропетровської області (у т.ч. ПКД)</t>
  </si>
  <si>
    <t>Департамент соціального захисту населення Дніпропетровської обласної державної адміністрації</t>
  </si>
  <si>
    <t>згідно з рішеннями суду</t>
  </si>
  <si>
    <t>Департамент житлово-комунального господарства та будівництва Дніпропетровської обласної державної адміністрації</t>
  </si>
  <si>
    <t>0610</t>
  </si>
  <si>
    <t>0620</t>
  </si>
  <si>
    <t>081002</t>
  </si>
  <si>
    <t>Назва об’єктів відповідно до проектно-кошторисної документації тощо</t>
  </si>
  <si>
    <t xml:space="preserve">Всього видатків на завершення будівництва об’єктів на майбутні роки </t>
  </si>
  <si>
    <t>0100000</t>
  </si>
  <si>
    <t>1412030</t>
  </si>
  <si>
    <t>Спеціалізована стаціонарна медична допомога населенню</t>
  </si>
  <si>
    <t>1412060</t>
  </si>
  <si>
    <t>Санаторне лікування хворих на туберкульоз</t>
  </si>
  <si>
    <t>1412070</t>
  </si>
  <si>
    <t>Санаторне лікування дітей та підлітків із соматичними захворюваннями (крім туберкульозу)</t>
  </si>
  <si>
    <t>1412220</t>
  </si>
  <si>
    <t>1416310</t>
  </si>
  <si>
    <t>15</t>
  </si>
  <si>
    <t>1500000</t>
  </si>
  <si>
    <t>1510000</t>
  </si>
  <si>
    <t>1513101</t>
  </si>
  <si>
    <t>Служба у справах дітей Дніпропетровської обласної державної адміністрації</t>
  </si>
  <si>
    <t>2000000</t>
  </si>
  <si>
    <t>2010000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</si>
  <si>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</si>
  <si>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</si>
  <si>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</si>
  <si>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</si>
  <si>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</si>
  <si>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у тому числі за рахунок субвенцій з державного бюджету</t>
  </si>
  <si>
    <t>Нове будівництво підвідного водоводу Кривий Ріг-Зелений Гай Широківського району Дніпропетровської області (у т.ч. ПКД та експертиза)</t>
  </si>
  <si>
    <t>Софіївський район</t>
  </si>
  <si>
    <t>Царичанський район</t>
  </si>
  <si>
    <t>Капітальний ремонт НВК в с. Ганнівка Верхньодніпровського району Дніпропетровської області (у т.ч. ПКД)</t>
  </si>
  <si>
    <t>Капітальний ремонт глядацьких трибун стадіону м. Синельникове, за адресою: Дніпропетровська обл., Синельниківський район, м. Синельникове, вул. Каштанова, 27-А (у т.ч. ПКД)</t>
  </si>
  <si>
    <t>4716020</t>
  </si>
  <si>
    <t>4716021</t>
  </si>
  <si>
    <t>6021</t>
  </si>
  <si>
    <t>Надання реабілітаційних послуг інвалідам та дітям-інвалідам</t>
  </si>
  <si>
    <t>1516310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</si>
  <si>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</si>
  <si>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</si>
  <si>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</si>
  <si>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</si>
  <si>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</si>
  <si>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</si>
  <si>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4718800</t>
  </si>
  <si>
    <t>2016160</t>
  </si>
  <si>
    <t>6160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</si>
  <si>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</si>
  <si>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</si>
  <si>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</si>
  <si>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</si>
  <si>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2220</t>
  </si>
  <si>
    <t>грн</t>
  </si>
  <si>
    <t>Реконструкція підвідного водоводу Нікополь-Південне в Нікопольському районі Дніпропетровської області</t>
  </si>
  <si>
    <t>Зміни до переліку об’єктів, видатки на які у 2017  році будуть проводитися за рахунок коштів бюджету розвитку</t>
  </si>
  <si>
    <t>до розпорядження</t>
  </si>
  <si>
    <t>голови обласної ради</t>
  </si>
  <si>
    <t>Управління капітального будівництва Дніпропетровської обласної державної адміністраці</t>
  </si>
  <si>
    <t xml:space="preserve">Відсоток завершеності будівництва об’єктів на майбутні роки </t>
  </si>
  <si>
    <t>3105</t>
  </si>
  <si>
    <t>Реконструкція підвідного водопроводу до с. Новолатівка та с. Інгулець Широківського району Дніпропетровської області (в т. ч. ПКД та експертиза)</t>
  </si>
  <si>
    <t>Нікопольський район</t>
  </si>
  <si>
    <t>Капітальний ремонт обʼєктів житлового господарства</t>
  </si>
  <si>
    <t>у тому числі кредиторська заборгованість</t>
  </si>
  <si>
    <t>0170</t>
  </si>
  <si>
    <t>Внески до статутного капіталу суб’єктів господарювання</t>
  </si>
  <si>
    <t>7470</t>
  </si>
  <si>
    <t>8800</t>
  </si>
  <si>
    <t>Додаток 5</t>
  </si>
  <si>
    <t>Код програмної класифікації видатків та кредитування місцевого бюджету</t>
  </si>
  <si>
    <t>С. ОЛІЙНИК</t>
  </si>
  <si>
    <t>Будівництву підвідного водопроводу с. Радушне – смт. Широке Широківського району Дніпропетровської області (у т.ч. експертиза та виготовлення ПКД)</t>
  </si>
  <si>
    <t>м. Жовті Води</t>
  </si>
  <si>
    <t>Реконструкція  КБУ „Фізкультурно-спортивний комплекс ім. В.М. Шкуренко” по вул. Корольова Сергія, 1, м. Павлоград  (у т.ч. ПКД)</t>
  </si>
  <si>
    <t>Реконструкція Глеюватського дитячого садка  по вул. Кірова, 2а, с. Глеюватка Криворізького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</si>
  <si>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</si>
  <si>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</si>
  <si>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 xml:space="preserve">Реконструкція вузла обліку газу КЗ „Новомиколаївська туберкульозна лікарня” ДОР” </t>
  </si>
  <si>
    <t>Реконструкція вузла обліку газу КЗ „Христофорівський протитуберкульозний санаторій для дорослих” ДОР”</t>
  </si>
  <si>
    <t>Реконструкція  котельні КЗ „Стародобровольський психоневрологічний інтернат” ДОР” в с. Стародобровільське, Широківського району, Дніпропетровської області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</si>
  <si>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</si>
  <si>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</si>
  <si>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</si>
  <si>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</si>
  <si>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</si>
  <si>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</si>
  <si>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</si>
  <si>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нежитлових приміщень КЗ „ДЦПМСД”  № 10 під  амбулаторії  сімейної медицини за адресою: вул. Буковинська,5 м. Дніпро” (у т.ч. ПКД)</t>
  </si>
  <si>
    <t>Реконструкція нежитлових приміщень КЗ „ДЦПМСД № 9” під амбулаторію сімейної медицини  за адресою: вул. Осіння, 13а  м. Дніпропетровськ. Коригування 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</si>
  <si>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</si>
  <si>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</si>
  <si>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</si>
  <si>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</si>
  <si>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</si>
  <si>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Реконструкція нежитлових приміщень КЗ „ДЦПМСД № 1” під амбулаторію № 6 за адресою: вул. М. Руденка, 112, м. Дніпро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</si>
  <si>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</si>
  <si>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центральної площі смт Червоногригорівка Нікопольського району
(у т.ч. ПКД та експертиза)</t>
  </si>
  <si>
    <t>Будівництво розвідних водопровідних мереж с. Бикове Криничанського району
(у т.ч. ПКД та експертиза)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</si>
  <si>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(в т.ч. ПКД та експертиза)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</si>
  <si>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</si>
  <si>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медицини”. Коригування (у т.ч. ПКД)</t>
  </si>
  <si>
    <t>Капітальний ремонт фасадів та покрівлі будівлі НВК № 6 „Перспектива”
по вул. Я. Мудрого, 11-а у м. Жовті Води (у т.ч. ПКД)</t>
  </si>
  <si>
    <t>Капітальний ремонт КДНЗ № 21  (ясла-садок) комбінованого типу
по вул. Лізи Чайкіної, 10, м. Покров (у т.ч. ПКД)</t>
  </si>
  <si>
    <t>Будівництво житлового будинку в сел. Слобожанське Дніпровського району
(у т.ч. ПКД)</t>
  </si>
  <si>
    <t>Реконструкція глядацьких трибун з улаштуванням навісу стадіону смт Кринички, за адресою: Дніпропетровська обл., Криничанський район, смт. Кринички,
вул. Героїв Чорнобиля, 7-Д (у т.ч. ПКД)</t>
  </si>
  <si>
    <t>Реконструкція системи киснепостачання корпусу стаціонару та поліклініки
КЗ „Клінічний онкологічний диспансер” Дніпропетровської обласної  ради
м. Дніпро, вул. Космічна, 21</t>
  </si>
  <si>
    <t>Технічне переоснащення електромереж будівлі відділення новонароджених
КЗ „Дніпропетровська обласна клінічна лікарня ім. І.І. Мечникова” для можливості роботи від автономного джерела живлення за адресою: пл. Соборна, 14, м. Дніпро
(в т.ч. розробка  ПКД)</t>
  </si>
  <si>
    <t>Реконструкція глядацьких трибун з улаштуванням навісу стадіону „Діброва”
в смт Царичанка, за адресою Дніпропетровська обл., Царичанський район,
смт. Царичанка, вул. Царичанська, 42-В (у т.ч. ПКД)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</si>
</sst>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44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07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9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6" fillId="22" borderId="5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6" fillId="0" borderId="0"/>
    <xf numFmtId="0" fontId="15" fillId="0" borderId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5" fillId="0" borderId="0"/>
    <xf numFmtId="0" fontId="2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</cellStyleXfs>
  <cellXfs count="96">
    <xf numFmtId="0" fontId="0" fillId="0" borderId="0" xfId="0"/>
    <xf numFmtId="0" fontId="2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13" fillId="0" borderId="0" xfId="80" applyFont="1" applyFill="1" applyBorder="1" applyAlignment="1">
      <alignment horizontal="left" wrapText="1"/>
    </xf>
    <xf numFmtId="0" fontId="31" fillId="0" borderId="0" xfId="80" applyFont="1" applyFill="1" applyAlignment="1"/>
    <xf numFmtId="196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justify" vertical="center" wrapText="1"/>
    </xf>
    <xf numFmtId="49" fontId="33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/>
    </xf>
    <xf numFmtId="0" fontId="19" fillId="0" borderId="8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/>
    <xf numFmtId="0" fontId="21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1" fillId="0" borderId="7" xfId="73" applyNumberFormat="1" applyFont="1" applyFill="1" applyBorder="1" applyAlignment="1">
      <alignment vertical="center"/>
    </xf>
    <xf numFmtId="196" fontId="21" fillId="0" borderId="7" xfId="73" applyNumberFormat="1" applyFont="1" applyFill="1" applyBorder="1" applyAlignment="1">
      <alignment vertical="center"/>
    </xf>
    <xf numFmtId="3" fontId="33" fillId="0" borderId="7" xfId="73" applyNumberFormat="1" applyFont="1" applyFill="1" applyBorder="1" applyAlignment="1">
      <alignment vertical="center"/>
    </xf>
    <xf numFmtId="196" fontId="33" fillId="0" borderId="7" xfId="73" applyNumberFormat="1" applyFont="1" applyFill="1" applyBorder="1" applyAlignment="1">
      <alignment vertical="center"/>
    </xf>
    <xf numFmtId="3" fontId="24" fillId="0" borderId="7" xfId="73" applyNumberFormat="1" applyFont="1" applyFill="1" applyBorder="1" applyAlignment="1">
      <alignment vertical="center"/>
    </xf>
    <xf numFmtId="196" fontId="24" fillId="0" borderId="7" xfId="73" applyNumberFormat="1" applyFont="1" applyFill="1" applyBorder="1" applyAlignment="1">
      <alignment vertical="center"/>
    </xf>
    <xf numFmtId="0" fontId="35" fillId="0" borderId="0" xfId="0" applyNumberFormat="1" applyFont="1" applyFill="1" applyAlignment="1" applyProtection="1"/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8" fillId="0" borderId="0" xfId="80" applyFont="1" applyFill="1" applyAlignment="1"/>
    <xf numFmtId="4" fontId="33" fillId="0" borderId="7" xfId="73" applyNumberFormat="1" applyFont="1" applyFill="1" applyBorder="1" applyAlignment="1">
      <alignment vertical="center"/>
    </xf>
    <xf numFmtId="4" fontId="21" fillId="0" borderId="7" xfId="73" applyNumberFormat="1" applyFont="1" applyFill="1" applyBorder="1" applyAlignment="1">
      <alignment vertical="center"/>
    </xf>
    <xf numFmtId="4" fontId="24" fillId="0" borderId="7" xfId="73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3" fontId="20" fillId="0" borderId="9" xfId="73" applyNumberFormat="1" applyFont="1" applyFill="1" applyBorder="1" applyAlignment="1">
      <alignment vertical="center"/>
    </xf>
    <xf numFmtId="196" fontId="20" fillId="0" borderId="9" xfId="73" applyNumberFormat="1" applyFont="1" applyFill="1" applyBorder="1" applyAlignment="1">
      <alignment vertical="center"/>
    </xf>
    <xf numFmtId="4" fontId="20" fillId="0" borderId="9" xfId="73" applyNumberFormat="1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32" fillId="0" borderId="10" xfId="0" applyFont="1" applyFill="1" applyBorder="1"/>
    <xf numFmtId="0" fontId="2" fillId="0" borderId="10" xfId="0" applyFont="1" applyFill="1" applyBorder="1"/>
    <xf numFmtId="0" fontId="14" fillId="0" borderId="10" xfId="0" applyFont="1" applyFill="1" applyBorder="1"/>
    <xf numFmtId="0" fontId="40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vertical="top" wrapText="1"/>
    </xf>
    <xf numFmtId="3" fontId="20" fillId="0" borderId="7" xfId="73" applyNumberFormat="1" applyFont="1" applyFill="1" applyBorder="1" applyAlignment="1">
      <alignment vertical="center"/>
    </xf>
    <xf numFmtId="196" fontId="20" fillId="0" borderId="7" xfId="73" applyNumberFormat="1" applyFont="1" applyFill="1" applyBorder="1" applyAlignment="1">
      <alignment vertical="center"/>
    </xf>
    <xf numFmtId="4" fontId="20" fillId="0" borderId="7" xfId="73" applyNumberFormat="1" applyFont="1" applyFill="1" applyBorder="1" applyAlignment="1">
      <alignment vertical="center"/>
    </xf>
    <xf numFmtId="0" fontId="12" fillId="0" borderId="10" xfId="0" applyFont="1" applyFill="1" applyBorder="1"/>
    <xf numFmtId="4" fontId="24" fillId="0" borderId="13" xfId="73" applyNumberFormat="1" applyFont="1" applyFill="1" applyBorder="1" applyAlignment="1">
      <alignment vertical="center"/>
    </xf>
    <xf numFmtId="3" fontId="14" fillId="0" borderId="10" xfId="0" applyNumberFormat="1" applyFont="1" applyFill="1" applyBorder="1"/>
    <xf numFmtId="0" fontId="21" fillId="0" borderId="14" xfId="0" applyFont="1" applyFill="1" applyBorder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righ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24" fillId="0" borderId="10" xfId="0" applyFont="1" applyFill="1" applyBorder="1"/>
    <xf numFmtId="0" fontId="21" fillId="0" borderId="7" xfId="0" applyFont="1" applyFill="1" applyBorder="1" applyAlignment="1">
      <alignment vertical="top" wrapText="1"/>
    </xf>
    <xf numFmtId="196" fontId="33" fillId="0" borderId="14" xfId="73" applyNumberFormat="1" applyFont="1" applyFill="1" applyBorder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3" fontId="33" fillId="0" borderId="14" xfId="73" applyNumberFormat="1" applyFont="1" applyFill="1" applyBorder="1" applyAlignment="1">
      <alignment vertical="center"/>
    </xf>
    <xf numFmtId="196" fontId="21" fillId="0" borderId="14" xfId="73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3" fontId="24" fillId="0" borderId="14" xfId="73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justify" vertical="center" wrapText="1"/>
    </xf>
    <xf numFmtId="4" fontId="33" fillId="0" borderId="14" xfId="73" applyNumberFormat="1" applyFont="1" applyFill="1" applyBorder="1" applyAlignment="1">
      <alignment vertical="center"/>
    </xf>
    <xf numFmtId="49" fontId="33" fillId="0" borderId="15" xfId="0" applyNumberFormat="1" applyFont="1" applyFill="1" applyBorder="1" applyAlignment="1" applyProtection="1">
      <alignment horizontal="center" vertical="justify"/>
    </xf>
    <xf numFmtId="49" fontId="33" fillId="0" borderId="16" xfId="0" applyNumberFormat="1" applyFont="1" applyFill="1" applyBorder="1" applyAlignment="1" applyProtection="1">
      <alignment horizontal="center" vertical="justify"/>
    </xf>
    <xf numFmtId="49" fontId="33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justify" vertical="center" wrapText="1"/>
    </xf>
    <xf numFmtId="3" fontId="33" fillId="0" borderId="15" xfId="73" applyNumberFormat="1" applyFont="1" applyFill="1" applyBorder="1" applyAlignment="1">
      <alignment vertical="center"/>
    </xf>
    <xf numFmtId="196" fontId="33" fillId="0" borderId="15" xfId="73" applyNumberFormat="1" applyFont="1" applyFill="1" applyBorder="1" applyAlignment="1">
      <alignment vertical="center"/>
    </xf>
    <xf numFmtId="4" fontId="33" fillId="0" borderId="15" xfId="73" applyNumberFormat="1" applyFont="1" applyFill="1" applyBorder="1" applyAlignment="1">
      <alignment vertical="center"/>
    </xf>
    <xf numFmtId="0" fontId="32" fillId="0" borderId="0" xfId="0" applyFont="1" applyFill="1"/>
    <xf numFmtId="0" fontId="33" fillId="0" borderId="7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32" fillId="0" borderId="17" xfId="0" applyFont="1" applyFill="1" applyBorder="1"/>
    <xf numFmtId="4" fontId="21" fillId="0" borderId="7" xfId="0" applyNumberFormat="1" applyFont="1" applyFill="1" applyBorder="1" applyAlignment="1">
      <alignment horizontal="right" vertical="center"/>
    </xf>
    <xf numFmtId="0" fontId="30" fillId="0" borderId="0" xfId="81" applyNumberFormat="1" applyFont="1" applyFill="1" applyAlignment="1" applyProtection="1">
      <alignment horizontal="left" vertical="center" wrapText="1"/>
    </xf>
    <xf numFmtId="0" fontId="35" fillId="0" borderId="0" xfId="0" applyNumberFormat="1" applyFont="1" applyFill="1" applyAlignment="1" applyProtection="1">
      <alignment horizontal="left" vertical="center" wrapText="1"/>
    </xf>
    <xf numFmtId="0" fontId="37" fillId="0" borderId="0" xfId="80" applyFont="1" applyFill="1" applyAlignment="1">
      <alignment horizontal="center"/>
    </xf>
    <xf numFmtId="0" fontId="39" fillId="0" borderId="0" xfId="80" applyFont="1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vertical="center" wrapText="1"/>
    </xf>
    <xf numFmtId="0" fontId="37" fillId="0" borderId="0" xfId="80" applyFont="1" applyFill="1" applyBorder="1" applyAlignment="1">
      <alignment horizontal="left" wrapText="1"/>
    </xf>
    <xf numFmtId="0" fontId="13" fillId="0" borderId="0" xfId="80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</cellXfs>
  <cellStyles count="107">
    <cellStyle name="20% - Акцент1" xfId="1"/>
    <cellStyle name="20% — акцент1" xfId="89" builtinId="30" hidden="1"/>
    <cellStyle name="20% - Акцент1 2" xfId="2"/>
    <cellStyle name="20% - Акцент1_Додаток 5..." xfId="3"/>
    <cellStyle name="20% - Акцент2" xfId="4"/>
    <cellStyle name="20% — акцент2" xfId="92" builtinId="34" hidden="1"/>
    <cellStyle name="20% - Акцент2 2" xfId="5"/>
    <cellStyle name="20% - Акцент2_Додаток 5..." xfId="6"/>
    <cellStyle name="20% - Акцент3" xfId="7"/>
    <cellStyle name="20% — акцент3" xfId="95" builtinId="38" hidden="1"/>
    <cellStyle name="20% - Акцент3 2" xfId="8"/>
    <cellStyle name="20% - Акцент3_Додаток 5..." xfId="9"/>
    <cellStyle name="20% - Акцент4" xfId="10"/>
    <cellStyle name="20% — акцент4" xfId="98" builtinId="42" hidden="1"/>
    <cellStyle name="20% - Акцент4 2" xfId="11"/>
    <cellStyle name="20% - Акцент4_Додаток 5..." xfId="12"/>
    <cellStyle name="20% - Акцент5" xfId="13"/>
    <cellStyle name="20% — акцент5" xfId="101" builtinId="46" hidden="1"/>
    <cellStyle name="20% - Акцент5 2" xfId="14"/>
    <cellStyle name="20% - Акцент5_Додаток 5..." xfId="15"/>
    <cellStyle name="20% - Акцент6" xfId="16"/>
    <cellStyle name="20% — акцент6" xfId="104" builtinId="50" hidden="1"/>
    <cellStyle name="20% - Акцент6 2" xfId="17"/>
    <cellStyle name="20% - Акцент6_Додаток 5..." xfId="18"/>
    <cellStyle name="40% - Акцент1" xfId="19"/>
    <cellStyle name="40% — акцент1" xfId="90" builtinId="31" hidden="1"/>
    <cellStyle name="40% - Акцент1 2" xfId="20"/>
    <cellStyle name="40% - Акцент1_Додаток 5..." xfId="21"/>
    <cellStyle name="40% - Акцент2" xfId="22"/>
    <cellStyle name="40% — акцент2" xfId="93" builtinId="35" hidden="1"/>
    <cellStyle name="40% - Акцент2 2" xfId="23"/>
    <cellStyle name="40% - Акцент2_Додаток 5..." xfId="24"/>
    <cellStyle name="40% - Акцент3" xfId="25"/>
    <cellStyle name="40% — акцент3" xfId="96" builtinId="39" hidden="1"/>
    <cellStyle name="40% - Акцент3 2" xfId="26"/>
    <cellStyle name="40% - Акцент3_Додаток 5..." xfId="27"/>
    <cellStyle name="40% - Акцент4" xfId="28"/>
    <cellStyle name="40% — акцент4" xfId="99" builtinId="43" hidden="1"/>
    <cellStyle name="40% - Акцент4 2" xfId="29"/>
    <cellStyle name="40% - Акцент4_Додаток 5..." xfId="30"/>
    <cellStyle name="40% - Акцент5" xfId="31"/>
    <cellStyle name="40% — акцент5" xfId="102" builtinId="47" hidden="1"/>
    <cellStyle name="40% - Акцент5 2" xfId="32"/>
    <cellStyle name="40% - Акцент5_Додаток 5..." xfId="33"/>
    <cellStyle name="40% - Акцент6" xfId="34"/>
    <cellStyle name="40% — акцент6" xfId="105" builtinId="51" hidden="1"/>
    <cellStyle name="40% - Акцент6 2" xfId="35"/>
    <cellStyle name="40% - Акцент6_Додаток 5..." xfId="36"/>
    <cellStyle name="60% - Акцент1" xfId="37"/>
    <cellStyle name="60% — акцент1" xfId="91" builtinId="32" hidden="1"/>
    <cellStyle name="60% - Акцент2" xfId="38"/>
    <cellStyle name="60% — акцент2" xfId="94" builtinId="36" hidden="1"/>
    <cellStyle name="60% - Акцент3" xfId="39"/>
    <cellStyle name="60% — акцент3" xfId="97" builtinId="40" hidden="1"/>
    <cellStyle name="60% - Акцент4" xfId="40"/>
    <cellStyle name="60% — акцент4" xfId="100" builtinId="44" hidden="1"/>
    <cellStyle name="60% - Акцент5" xfId="41"/>
    <cellStyle name="60% — акцент5" xfId="103" builtinId="48" hidden="1"/>
    <cellStyle name="60% - Акцент6" xfId="42"/>
    <cellStyle name="60% — акцент6" xfId="106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506"/>
  <sheetViews>
    <sheetView showZeros="0" tabSelected="1" view="pageBreakPreview" zoomScale="80" zoomScaleNormal="100" zoomScaleSheetLayoutView="118" workbookViewId="0">
      <pane xSplit="5" ySplit="7" topLeftCell="F113" activePane="bottomRight" state="frozen"/>
      <selection activeCell="B1" sqref="B1"/>
      <selection pane="topRight" activeCell="F1" sqref="F1"/>
      <selection pane="bottomLeft" activeCell="B6" sqref="B6"/>
      <selection pane="bottomRight" activeCell="F113" sqref="F113"/>
    </sheetView>
  </sheetViews>
  <sheetFormatPr defaultColWidth="9.1640625" defaultRowHeight="48.75" customHeight="1" x14ac:dyDescent="0.2"/>
  <cols>
    <col min="1" max="1" width="13" style="12" customWidth="1"/>
    <col min="2" max="2" width="12.33203125" style="12" customWidth="1"/>
    <col min="3" max="3" width="13.83203125" style="12" hidden="1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6384" width="9.1640625" style="3"/>
  </cols>
  <sheetData>
    <row r="1" spans="1:10" s="23" customFormat="1" ht="18.75" customHeight="1" x14ac:dyDescent="0.25">
      <c r="A1" s="21"/>
      <c r="B1" s="21"/>
      <c r="C1" s="21"/>
      <c r="D1" s="22"/>
      <c r="E1" s="22"/>
      <c r="F1" s="22"/>
      <c r="G1" s="22"/>
      <c r="H1" s="88" t="s">
        <v>149</v>
      </c>
      <c r="I1" s="88"/>
      <c r="J1" s="88"/>
    </row>
    <row r="2" spans="1:10" s="23" customFormat="1" ht="18.75" customHeight="1" x14ac:dyDescent="0.25">
      <c r="A2" s="21"/>
      <c r="B2" s="21"/>
      <c r="C2" s="21"/>
      <c r="D2" s="22"/>
      <c r="E2" s="22"/>
      <c r="F2" s="22"/>
      <c r="G2" s="22"/>
      <c r="H2" s="88" t="s">
        <v>136</v>
      </c>
      <c r="I2" s="88"/>
      <c r="J2" s="88"/>
    </row>
    <row r="3" spans="1:10" s="23" customFormat="1" ht="18.75" customHeight="1" x14ac:dyDescent="0.25">
      <c r="A3" s="21"/>
      <c r="B3" s="21"/>
      <c r="C3" s="21"/>
      <c r="D3" s="22"/>
      <c r="E3" s="22"/>
      <c r="F3" s="22"/>
      <c r="G3" s="22"/>
      <c r="H3" s="88" t="s">
        <v>137</v>
      </c>
      <c r="I3" s="88"/>
      <c r="J3" s="88"/>
    </row>
    <row r="4" spans="1:10" ht="16.5" x14ac:dyDescent="0.2">
      <c r="G4" s="2"/>
      <c r="H4" s="2"/>
      <c r="I4" s="87"/>
      <c r="J4" s="87"/>
    </row>
    <row r="5" spans="1:10" ht="42.75" customHeight="1" x14ac:dyDescent="0.2">
      <c r="A5" s="95" t="s">
        <v>135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22.5" customHeight="1" x14ac:dyDescent="0.2">
      <c r="A6" s="19"/>
      <c r="B6" s="19"/>
      <c r="C6" s="19"/>
      <c r="D6" s="19"/>
      <c r="E6" s="19"/>
      <c r="F6" s="4"/>
      <c r="G6" s="4"/>
      <c r="H6" s="5"/>
      <c r="I6" s="4"/>
      <c r="J6" s="20" t="s">
        <v>133</v>
      </c>
    </row>
    <row r="7" spans="1:10" ht="90.75" customHeight="1" x14ac:dyDescent="0.2">
      <c r="A7" s="33" t="s">
        <v>150</v>
      </c>
      <c r="B7" s="34" t="s">
        <v>130</v>
      </c>
      <c r="C7" s="34" t="s">
        <v>20</v>
      </c>
      <c r="D7" s="34" t="s">
        <v>131</v>
      </c>
      <c r="E7" s="34" t="s">
        <v>129</v>
      </c>
      <c r="F7" s="35" t="s">
        <v>85</v>
      </c>
      <c r="G7" s="35" t="s">
        <v>103</v>
      </c>
      <c r="H7" s="35" t="s">
        <v>139</v>
      </c>
      <c r="I7" s="35" t="s">
        <v>86</v>
      </c>
      <c r="J7" s="35" t="s">
        <v>104</v>
      </c>
    </row>
    <row r="8" spans="1:10" s="82" customFormat="1" ht="21" customHeight="1" x14ac:dyDescent="0.2">
      <c r="A8" s="75" t="s">
        <v>87</v>
      </c>
      <c r="B8" s="76"/>
      <c r="C8" s="76" t="s">
        <v>21</v>
      </c>
      <c r="D8" s="77"/>
      <c r="E8" s="77" t="s">
        <v>25</v>
      </c>
      <c r="F8" s="78"/>
      <c r="G8" s="79"/>
      <c r="H8" s="80"/>
      <c r="I8" s="80"/>
      <c r="J8" s="81">
        <v>121322112</v>
      </c>
    </row>
    <row r="9" spans="1:10" s="84" customFormat="1" ht="21.75" customHeight="1" x14ac:dyDescent="0.2">
      <c r="A9" s="67" t="s">
        <v>22</v>
      </c>
      <c r="B9" s="46"/>
      <c r="C9" s="16" t="s">
        <v>21</v>
      </c>
      <c r="D9" s="46"/>
      <c r="E9" s="83" t="s">
        <v>25</v>
      </c>
      <c r="F9" s="47"/>
      <c r="G9" s="68"/>
      <c r="H9" s="66"/>
      <c r="I9" s="66"/>
      <c r="J9" s="37">
        <v>121322112</v>
      </c>
    </row>
    <row r="10" spans="1:10" s="85" customFormat="1" ht="64.5" customHeight="1" x14ac:dyDescent="0.2">
      <c r="A10" s="6" t="s">
        <v>23</v>
      </c>
      <c r="B10" s="6" t="s">
        <v>145</v>
      </c>
      <c r="C10" s="6" t="s">
        <v>58</v>
      </c>
      <c r="D10" s="6" t="s">
        <v>59</v>
      </c>
      <c r="E10" s="7" t="s">
        <v>1</v>
      </c>
      <c r="F10" s="8" t="s">
        <v>32</v>
      </c>
      <c r="G10" s="68"/>
      <c r="H10" s="66"/>
      <c r="I10" s="66"/>
      <c r="J10" s="38">
        <v>669800</v>
      </c>
    </row>
    <row r="11" spans="1:10" s="49" customFormat="1" ht="15" x14ac:dyDescent="0.2">
      <c r="A11" s="6" t="s">
        <v>60</v>
      </c>
      <c r="B11" s="6" t="s">
        <v>147</v>
      </c>
      <c r="C11" s="6" t="s">
        <v>48</v>
      </c>
      <c r="D11" s="6" t="s">
        <v>106</v>
      </c>
      <c r="E11" s="7" t="s">
        <v>146</v>
      </c>
      <c r="F11" s="8" t="s">
        <v>32</v>
      </c>
      <c r="G11" s="26"/>
      <c r="H11" s="27"/>
      <c r="I11" s="27"/>
      <c r="J11" s="38">
        <v>98777212</v>
      </c>
    </row>
    <row r="12" spans="1:10" s="48" customFormat="1" ht="28.5" x14ac:dyDescent="0.2">
      <c r="A12" s="16" t="s">
        <v>63</v>
      </c>
      <c r="B12" s="16"/>
      <c r="C12" s="16" t="s">
        <v>62</v>
      </c>
      <c r="D12" s="16"/>
      <c r="E12" s="17" t="s">
        <v>34</v>
      </c>
      <c r="F12" s="18"/>
      <c r="G12" s="28"/>
      <c r="H12" s="29"/>
      <c r="I12" s="29"/>
      <c r="J12" s="37">
        <v>237606958</v>
      </c>
    </row>
    <row r="13" spans="1:10" s="48" customFormat="1" ht="28.5" x14ac:dyDescent="0.2">
      <c r="A13" s="16" t="s">
        <v>64</v>
      </c>
      <c r="B13" s="16"/>
      <c r="C13" s="16" t="s">
        <v>62</v>
      </c>
      <c r="D13" s="16"/>
      <c r="E13" s="17" t="s">
        <v>34</v>
      </c>
      <c r="F13" s="18"/>
      <c r="G13" s="28"/>
      <c r="H13" s="29"/>
      <c r="I13" s="29"/>
      <c r="J13" s="37">
        <v>237606958</v>
      </c>
    </row>
    <row r="14" spans="1:10" s="49" customFormat="1" ht="15" x14ac:dyDescent="0.2">
      <c r="A14" s="6" t="s">
        <v>88</v>
      </c>
      <c r="B14" s="6">
        <v>2030</v>
      </c>
      <c r="C14" s="6" t="s">
        <v>35</v>
      </c>
      <c r="D14" s="6" t="s">
        <v>26</v>
      </c>
      <c r="E14" s="7" t="s">
        <v>89</v>
      </c>
      <c r="F14" s="8" t="s">
        <v>32</v>
      </c>
      <c r="G14" s="26"/>
      <c r="H14" s="27"/>
      <c r="I14" s="27"/>
      <c r="J14" s="38">
        <v>20405448</v>
      </c>
    </row>
    <row r="15" spans="1:10" s="49" customFormat="1" ht="15" x14ac:dyDescent="0.2">
      <c r="A15" s="6" t="s">
        <v>90</v>
      </c>
      <c r="B15" s="6">
        <v>2060</v>
      </c>
      <c r="C15" s="6" t="s">
        <v>36</v>
      </c>
      <c r="D15" s="6" t="s">
        <v>27</v>
      </c>
      <c r="E15" s="7" t="s">
        <v>91</v>
      </c>
      <c r="F15" s="8" t="s">
        <v>32</v>
      </c>
      <c r="G15" s="26"/>
      <c r="H15" s="27"/>
      <c r="I15" s="27"/>
      <c r="J15" s="38">
        <v>4605657</v>
      </c>
    </row>
    <row r="16" spans="1:10" s="49" customFormat="1" ht="30" x14ac:dyDescent="0.2">
      <c r="A16" s="6" t="s">
        <v>92</v>
      </c>
      <c r="B16" s="6">
        <v>2070</v>
      </c>
      <c r="C16" s="6" t="s">
        <v>37</v>
      </c>
      <c r="D16" s="6" t="s">
        <v>27</v>
      </c>
      <c r="E16" s="7" t="s">
        <v>93</v>
      </c>
      <c r="F16" s="8" t="s">
        <v>32</v>
      </c>
      <c r="G16" s="26"/>
      <c r="H16" s="27"/>
      <c r="I16" s="27"/>
      <c r="J16" s="38">
        <v>2106018</v>
      </c>
    </row>
    <row r="17" spans="1:10" s="49" customFormat="1" ht="15" x14ac:dyDescent="0.2">
      <c r="A17" s="6" t="s">
        <v>94</v>
      </c>
      <c r="B17" s="6" t="s">
        <v>132</v>
      </c>
      <c r="C17" s="6" t="s">
        <v>84</v>
      </c>
      <c r="D17" s="6" t="s">
        <v>28</v>
      </c>
      <c r="E17" s="7" t="s">
        <v>19</v>
      </c>
      <c r="F17" s="8" t="s">
        <v>32</v>
      </c>
      <c r="G17" s="26"/>
      <c r="H17" s="27"/>
      <c r="I17" s="26"/>
      <c r="J17" s="38">
        <v>190524162</v>
      </c>
    </row>
    <row r="18" spans="1:10" s="49" customFormat="1" ht="15" x14ac:dyDescent="0.2">
      <c r="A18" s="6" t="s">
        <v>95</v>
      </c>
      <c r="B18" s="6" t="s">
        <v>49</v>
      </c>
      <c r="C18" s="6" t="s">
        <v>105</v>
      </c>
      <c r="D18" s="6" t="s">
        <v>106</v>
      </c>
      <c r="E18" s="7" t="s">
        <v>61</v>
      </c>
      <c r="F18" s="8"/>
      <c r="G18" s="26"/>
      <c r="H18" s="27"/>
      <c r="I18" s="26"/>
      <c r="J18" s="38">
        <v>3223791</v>
      </c>
    </row>
    <row r="19" spans="1:10" s="49" customFormat="1" ht="75" x14ac:dyDescent="0.2">
      <c r="A19" s="6"/>
      <c r="B19" s="6"/>
      <c r="C19" s="6"/>
      <c r="D19" s="6"/>
      <c r="E19" s="7"/>
      <c r="F19" s="63" t="s">
        <v>186</v>
      </c>
      <c r="G19" s="26">
        <v>3661423</v>
      </c>
      <c r="H19" s="27"/>
      <c r="I19" s="26"/>
      <c r="J19" s="38">
        <f>3553123-331376-3218790</f>
        <v>2957</v>
      </c>
    </row>
    <row r="20" spans="1:10" s="49" customFormat="1" ht="30" x14ac:dyDescent="0.2">
      <c r="A20" s="6"/>
      <c r="B20" s="6"/>
      <c r="C20" s="6"/>
      <c r="D20" s="6"/>
      <c r="E20" s="7"/>
      <c r="F20" s="7" t="s">
        <v>158</v>
      </c>
      <c r="G20" s="26">
        <v>200000</v>
      </c>
      <c r="H20" s="27"/>
      <c r="I20" s="26"/>
      <c r="J20" s="38">
        <f>200000-91578</f>
        <v>108422</v>
      </c>
    </row>
    <row r="21" spans="1:10" s="49" customFormat="1" ht="30" x14ac:dyDescent="0.2">
      <c r="A21" s="6"/>
      <c r="B21" s="6"/>
      <c r="C21" s="6"/>
      <c r="D21" s="6"/>
      <c r="E21" s="7"/>
      <c r="F21" s="7" t="s">
        <v>159</v>
      </c>
      <c r="G21" s="26">
        <v>100000</v>
      </c>
      <c r="H21" s="27"/>
      <c r="I21" s="26"/>
      <c r="J21" s="38">
        <f>100000-34183-8446</f>
        <v>57371</v>
      </c>
    </row>
    <row r="22" spans="1:10" s="50" customFormat="1" ht="90" x14ac:dyDescent="0.2">
      <c r="A22" s="70"/>
      <c r="B22" s="70"/>
      <c r="C22" s="70"/>
      <c r="D22" s="70"/>
      <c r="E22" s="61"/>
      <c r="F22" s="51" t="s">
        <v>187</v>
      </c>
      <c r="G22" s="71"/>
      <c r="H22" s="69">
        <v>20</v>
      </c>
      <c r="I22" s="71"/>
      <c r="J22" s="86">
        <f>272962+53000</f>
        <v>325962</v>
      </c>
    </row>
    <row r="23" spans="1:10" s="48" customFormat="1" ht="28.5" x14ac:dyDescent="0.2">
      <c r="A23" s="67" t="s">
        <v>97</v>
      </c>
      <c r="B23" s="67"/>
      <c r="C23" s="67" t="s">
        <v>96</v>
      </c>
      <c r="D23" s="67"/>
      <c r="E23" s="72" t="s">
        <v>79</v>
      </c>
      <c r="F23" s="73"/>
      <c r="G23" s="68"/>
      <c r="H23" s="66"/>
      <c r="I23" s="68"/>
      <c r="J23" s="74">
        <v>15803234</v>
      </c>
    </row>
    <row r="24" spans="1:10" s="48" customFormat="1" ht="28.5" x14ac:dyDescent="0.2">
      <c r="A24" s="16" t="s">
        <v>98</v>
      </c>
      <c r="B24" s="16"/>
      <c r="C24" s="16" t="s">
        <v>96</v>
      </c>
      <c r="D24" s="16"/>
      <c r="E24" s="17" t="s">
        <v>79</v>
      </c>
      <c r="F24" s="18"/>
      <c r="G24" s="28"/>
      <c r="H24" s="29"/>
      <c r="I24" s="28"/>
      <c r="J24" s="37">
        <v>15803234</v>
      </c>
    </row>
    <row r="25" spans="1:10" s="49" customFormat="1" ht="45" x14ac:dyDescent="0.2">
      <c r="A25" s="6" t="s">
        <v>43</v>
      </c>
      <c r="B25" s="6" t="s">
        <v>42</v>
      </c>
      <c r="C25" s="6"/>
      <c r="D25" s="6"/>
      <c r="E25" s="7" t="s">
        <v>44</v>
      </c>
      <c r="F25" s="8"/>
      <c r="G25" s="26"/>
      <c r="H25" s="27"/>
      <c r="I25" s="26"/>
      <c r="J25" s="38">
        <v>14796855</v>
      </c>
    </row>
    <row r="26" spans="1:10" s="49" customFormat="1" ht="45" x14ac:dyDescent="0.2">
      <c r="A26" s="6" t="s">
        <v>99</v>
      </c>
      <c r="B26" s="6" t="s">
        <v>6</v>
      </c>
      <c r="C26" s="6"/>
      <c r="D26" s="6" t="s">
        <v>29</v>
      </c>
      <c r="E26" s="7" t="s">
        <v>76</v>
      </c>
      <c r="F26" s="8" t="s">
        <v>32</v>
      </c>
      <c r="G26" s="26"/>
      <c r="H26" s="27"/>
      <c r="I26" s="26"/>
      <c r="J26" s="38">
        <v>3781272</v>
      </c>
    </row>
    <row r="27" spans="1:10" s="49" customFormat="1" ht="89.25" customHeight="1" x14ac:dyDescent="0.2">
      <c r="A27" s="6" t="s">
        <v>77</v>
      </c>
      <c r="B27" s="6" t="s">
        <v>7</v>
      </c>
      <c r="C27" s="6"/>
      <c r="D27" s="6" t="s">
        <v>30</v>
      </c>
      <c r="E27" s="7" t="s">
        <v>8</v>
      </c>
      <c r="F27" s="8" t="s">
        <v>32</v>
      </c>
      <c r="G27" s="26"/>
      <c r="H27" s="27"/>
      <c r="I27" s="26"/>
      <c r="J27" s="38">
        <v>9279471</v>
      </c>
    </row>
    <row r="28" spans="1:10" s="49" customFormat="1" ht="63" customHeight="1" x14ac:dyDescent="0.2">
      <c r="A28" s="6" t="s">
        <v>9</v>
      </c>
      <c r="B28" s="6" t="s">
        <v>140</v>
      </c>
      <c r="C28" s="6"/>
      <c r="D28" s="6" t="s">
        <v>29</v>
      </c>
      <c r="E28" s="7" t="s">
        <v>117</v>
      </c>
      <c r="F28" s="8" t="s">
        <v>32</v>
      </c>
      <c r="G28" s="26"/>
      <c r="H28" s="27"/>
      <c r="I28" s="26"/>
      <c r="J28" s="38">
        <v>1736112</v>
      </c>
    </row>
    <row r="29" spans="1:10" s="49" customFormat="1" ht="18" customHeight="1" x14ac:dyDescent="0.2">
      <c r="A29" s="6" t="s">
        <v>118</v>
      </c>
      <c r="B29" s="6" t="s">
        <v>49</v>
      </c>
      <c r="C29" s="6" t="s">
        <v>105</v>
      </c>
      <c r="D29" s="6" t="s">
        <v>106</v>
      </c>
      <c r="E29" s="7" t="s">
        <v>14</v>
      </c>
      <c r="F29" s="8"/>
      <c r="G29" s="26"/>
      <c r="H29" s="27"/>
      <c r="I29" s="26"/>
      <c r="J29" s="38">
        <v>821155</v>
      </c>
    </row>
    <row r="30" spans="1:10" s="49" customFormat="1" ht="46.5" customHeight="1" x14ac:dyDescent="0.2">
      <c r="A30" s="6"/>
      <c r="B30" s="6"/>
      <c r="C30" s="6"/>
      <c r="D30" s="6"/>
      <c r="E30" s="7"/>
      <c r="F30" s="8" t="s">
        <v>160</v>
      </c>
      <c r="G30" s="26"/>
      <c r="H30" s="27"/>
      <c r="I30" s="26"/>
      <c r="J30" s="38">
        <v>164411</v>
      </c>
    </row>
    <row r="31" spans="1:10" s="58" customFormat="1" ht="28.5" x14ac:dyDescent="0.2">
      <c r="A31" s="16" t="s">
        <v>101</v>
      </c>
      <c r="B31" s="46"/>
      <c r="C31" s="46"/>
      <c r="D31" s="46"/>
      <c r="E31" s="17" t="s">
        <v>100</v>
      </c>
      <c r="F31" s="47"/>
      <c r="G31" s="55"/>
      <c r="H31" s="56"/>
      <c r="I31" s="55"/>
      <c r="J31" s="57">
        <f>J32</f>
        <v>34254700</v>
      </c>
    </row>
    <row r="32" spans="1:10" s="58" customFormat="1" ht="28.5" x14ac:dyDescent="0.2">
      <c r="A32" s="16" t="s">
        <v>102</v>
      </c>
      <c r="B32" s="46"/>
      <c r="C32" s="46"/>
      <c r="D32" s="46"/>
      <c r="E32" s="17" t="s">
        <v>100</v>
      </c>
      <c r="F32" s="47"/>
      <c r="G32" s="55"/>
      <c r="H32" s="56"/>
      <c r="I32" s="55"/>
      <c r="J32" s="57">
        <f>J33</f>
        <v>34254700</v>
      </c>
    </row>
    <row r="33" spans="1:12" s="49" customFormat="1" ht="75" x14ac:dyDescent="0.2">
      <c r="A33" s="6" t="s">
        <v>126</v>
      </c>
      <c r="B33" s="6" t="s">
        <v>127</v>
      </c>
      <c r="C33" s="6" t="s">
        <v>105</v>
      </c>
      <c r="D33" s="6" t="s">
        <v>82</v>
      </c>
      <c r="E33" s="7" t="s">
        <v>128</v>
      </c>
      <c r="F33" s="8" t="s">
        <v>32</v>
      </c>
      <c r="G33" s="26"/>
      <c r="H33" s="27"/>
      <c r="I33" s="26"/>
      <c r="J33" s="38">
        <v>34254700</v>
      </c>
    </row>
    <row r="34" spans="1:12" s="50" customFormat="1" ht="15" x14ac:dyDescent="0.25">
      <c r="A34" s="13"/>
      <c r="B34" s="13"/>
      <c r="C34" s="13"/>
      <c r="D34" s="13"/>
      <c r="E34" s="15" t="s">
        <v>73</v>
      </c>
      <c r="F34" s="64"/>
      <c r="G34" s="30"/>
      <c r="H34" s="31"/>
      <c r="I34" s="30"/>
      <c r="J34" s="59">
        <v>34254700</v>
      </c>
      <c r="L34" s="60"/>
    </row>
    <row r="35" spans="1:12" s="48" customFormat="1" ht="42.75" x14ac:dyDescent="0.2">
      <c r="A35" s="16" t="s">
        <v>10</v>
      </c>
      <c r="B35" s="16"/>
      <c r="C35" s="16" t="s">
        <v>38</v>
      </c>
      <c r="D35" s="16"/>
      <c r="E35" s="17" t="s">
        <v>81</v>
      </c>
      <c r="F35" s="18"/>
      <c r="G35" s="28"/>
      <c r="H35" s="29"/>
      <c r="I35" s="28"/>
      <c r="J35" s="37">
        <v>1272247301</v>
      </c>
    </row>
    <row r="36" spans="1:12" s="48" customFormat="1" ht="42.75" x14ac:dyDescent="0.2">
      <c r="A36" s="16" t="s">
        <v>74</v>
      </c>
      <c r="B36" s="16"/>
      <c r="C36" s="16" t="s">
        <v>38</v>
      </c>
      <c r="D36" s="16"/>
      <c r="E36" s="17" t="s">
        <v>81</v>
      </c>
      <c r="F36" s="18"/>
      <c r="G36" s="28"/>
      <c r="H36" s="29"/>
      <c r="I36" s="28"/>
      <c r="J36" s="37">
        <v>1272247301</v>
      </c>
    </row>
    <row r="37" spans="1:12" s="49" customFormat="1" ht="15" x14ac:dyDescent="0.2">
      <c r="A37" s="6" t="s">
        <v>47</v>
      </c>
      <c r="B37" s="6" t="s">
        <v>46</v>
      </c>
      <c r="C37" s="6"/>
      <c r="D37" s="6"/>
      <c r="E37" s="7" t="s">
        <v>0</v>
      </c>
      <c r="F37" s="8"/>
      <c r="G37" s="26"/>
      <c r="H37" s="27"/>
      <c r="I37" s="26"/>
      <c r="J37" s="38">
        <v>3800000</v>
      </c>
    </row>
    <row r="38" spans="1:12" s="49" customFormat="1" ht="30" x14ac:dyDescent="0.2">
      <c r="A38" s="6" t="s">
        <v>12</v>
      </c>
      <c r="B38" s="6">
        <v>6052</v>
      </c>
      <c r="C38" s="6" t="s">
        <v>2</v>
      </c>
      <c r="D38" s="6" t="s">
        <v>83</v>
      </c>
      <c r="E38" s="7" t="s">
        <v>71</v>
      </c>
      <c r="F38" s="8" t="s">
        <v>32</v>
      </c>
      <c r="G38" s="26"/>
      <c r="H38" s="27"/>
      <c r="I38" s="26"/>
      <c r="J38" s="38">
        <v>3800000</v>
      </c>
    </row>
    <row r="39" spans="1:12" s="49" customFormat="1" ht="15" x14ac:dyDescent="0.2">
      <c r="A39" s="6" t="s">
        <v>50</v>
      </c>
      <c r="B39" s="6">
        <v>6060</v>
      </c>
      <c r="C39" s="6" t="s">
        <v>51</v>
      </c>
      <c r="D39" s="6" t="s">
        <v>83</v>
      </c>
      <c r="E39" s="7" t="s">
        <v>13</v>
      </c>
      <c r="F39" s="8"/>
      <c r="G39" s="26"/>
      <c r="H39" s="27"/>
      <c r="I39" s="26"/>
      <c r="J39" s="38">
        <v>139325568</v>
      </c>
    </row>
    <row r="40" spans="1:12" s="49" customFormat="1" ht="15" x14ac:dyDescent="0.2">
      <c r="A40" s="6"/>
      <c r="B40" s="6"/>
      <c r="C40" s="6"/>
      <c r="D40" s="6"/>
      <c r="E40" s="7" t="s">
        <v>107</v>
      </c>
      <c r="F40" s="8"/>
      <c r="G40" s="26"/>
      <c r="H40" s="27"/>
      <c r="I40" s="26"/>
      <c r="J40" s="38"/>
    </row>
    <row r="41" spans="1:12" s="49" customFormat="1" ht="15" x14ac:dyDescent="0.2">
      <c r="A41" s="6"/>
      <c r="B41" s="6"/>
      <c r="C41" s="6"/>
      <c r="D41" s="6"/>
      <c r="E41" s="7"/>
      <c r="F41" s="15" t="s">
        <v>142</v>
      </c>
      <c r="G41" s="26"/>
      <c r="H41" s="27"/>
      <c r="I41" s="26"/>
      <c r="J41" s="38"/>
    </row>
    <row r="42" spans="1:12" s="49" customFormat="1" ht="45" x14ac:dyDescent="0.2">
      <c r="A42" s="6"/>
      <c r="B42" s="6"/>
      <c r="C42" s="6"/>
      <c r="D42" s="6"/>
      <c r="E42" s="7"/>
      <c r="F42" s="8" t="s">
        <v>177</v>
      </c>
      <c r="G42" s="26">
        <v>2175779</v>
      </c>
      <c r="H42" s="27">
        <v>72.3</v>
      </c>
      <c r="I42" s="26">
        <v>1574116</v>
      </c>
      <c r="J42" s="38">
        <v>601663</v>
      </c>
    </row>
    <row r="43" spans="1:12" s="49" customFormat="1" ht="23.25" customHeight="1" x14ac:dyDescent="0.2">
      <c r="A43" s="6" t="s">
        <v>52</v>
      </c>
      <c r="B43" s="6" t="s">
        <v>49</v>
      </c>
      <c r="C43" s="6" t="s">
        <v>105</v>
      </c>
      <c r="D43" s="6" t="s">
        <v>106</v>
      </c>
      <c r="E43" s="7" t="s">
        <v>61</v>
      </c>
      <c r="F43" s="8"/>
      <c r="G43" s="26"/>
      <c r="H43" s="27"/>
      <c r="I43" s="26"/>
      <c r="J43" s="38">
        <v>235892389</v>
      </c>
    </row>
    <row r="44" spans="1:12" s="49" customFormat="1" ht="15" x14ac:dyDescent="0.2">
      <c r="A44" s="6"/>
      <c r="B44" s="6"/>
      <c r="C44" s="6"/>
      <c r="D44" s="6"/>
      <c r="E44" s="7" t="s">
        <v>107</v>
      </c>
      <c r="F44" s="8"/>
      <c r="G44" s="26"/>
      <c r="H44" s="27"/>
      <c r="I44" s="26"/>
      <c r="J44" s="38"/>
    </row>
    <row r="45" spans="1:12" s="49" customFormat="1" ht="15" x14ac:dyDescent="0.2">
      <c r="A45" s="6"/>
      <c r="B45" s="6"/>
      <c r="C45" s="6"/>
      <c r="D45" s="6"/>
      <c r="E45" s="7"/>
      <c r="F45" s="15" t="s">
        <v>16</v>
      </c>
      <c r="G45" s="26"/>
      <c r="H45" s="27"/>
      <c r="I45" s="26"/>
      <c r="J45" s="38"/>
    </row>
    <row r="46" spans="1:12" s="49" customFormat="1" ht="40.5" customHeight="1" x14ac:dyDescent="0.2">
      <c r="A46" s="6"/>
      <c r="B46" s="6"/>
      <c r="C46" s="6"/>
      <c r="D46" s="6"/>
      <c r="E46" s="7"/>
      <c r="F46" s="8" t="s">
        <v>178</v>
      </c>
      <c r="G46" s="26">
        <v>9079749</v>
      </c>
      <c r="H46" s="27">
        <v>1.8</v>
      </c>
      <c r="I46" s="26">
        <v>159050</v>
      </c>
      <c r="J46" s="38">
        <v>1343644</v>
      </c>
    </row>
    <row r="47" spans="1:12" s="49" customFormat="1" ht="17.25" customHeight="1" x14ac:dyDescent="0.2">
      <c r="A47" s="6"/>
      <c r="B47" s="6"/>
      <c r="C47" s="6"/>
      <c r="D47" s="6"/>
      <c r="E47" s="7"/>
      <c r="F47" s="8" t="s">
        <v>144</v>
      </c>
      <c r="G47" s="26"/>
      <c r="H47" s="27"/>
      <c r="I47" s="26"/>
      <c r="J47" s="38">
        <v>170644</v>
      </c>
    </row>
    <row r="48" spans="1:12" s="50" customFormat="1" ht="15" x14ac:dyDescent="0.2">
      <c r="A48" s="13"/>
      <c r="B48" s="13"/>
      <c r="C48" s="13"/>
      <c r="D48" s="13"/>
      <c r="E48" s="14"/>
      <c r="F48" s="15" t="s">
        <v>142</v>
      </c>
      <c r="G48" s="30"/>
      <c r="H48" s="31"/>
      <c r="I48" s="30"/>
      <c r="J48" s="39"/>
    </row>
    <row r="49" spans="1:10" s="50" customFormat="1" ht="38.25" customHeight="1" x14ac:dyDescent="0.2">
      <c r="A49" s="13"/>
      <c r="B49" s="13"/>
      <c r="C49" s="13"/>
      <c r="D49" s="13"/>
      <c r="E49" s="14"/>
      <c r="F49" s="8" t="s">
        <v>134</v>
      </c>
      <c r="G49" s="26">
        <v>30997704</v>
      </c>
      <c r="H49" s="27">
        <v>4</v>
      </c>
      <c r="I49" s="26">
        <v>1248333</v>
      </c>
      <c r="J49" s="38">
        <v>29749371</v>
      </c>
    </row>
    <row r="50" spans="1:10" s="50" customFormat="1" ht="15" x14ac:dyDescent="0.2">
      <c r="A50" s="13"/>
      <c r="B50" s="13"/>
      <c r="C50" s="13"/>
      <c r="D50" s="13"/>
      <c r="E50" s="14"/>
      <c r="F50" s="53" t="s">
        <v>73</v>
      </c>
      <c r="G50" s="26"/>
      <c r="H50" s="27"/>
      <c r="I50" s="26"/>
      <c r="J50" s="38">
        <v>28849440</v>
      </c>
    </row>
    <row r="51" spans="1:10" s="50" customFormat="1" ht="20.25" customHeight="1" x14ac:dyDescent="0.2">
      <c r="A51" s="13"/>
      <c r="B51" s="13"/>
      <c r="C51" s="13"/>
      <c r="D51" s="13"/>
      <c r="E51" s="14"/>
      <c r="F51" s="15" t="s">
        <v>110</v>
      </c>
      <c r="G51" s="26"/>
      <c r="H51" s="27"/>
      <c r="I51" s="26"/>
      <c r="J51" s="38"/>
    </row>
    <row r="52" spans="1:10" s="50" customFormat="1" ht="66.75" customHeight="1" x14ac:dyDescent="0.2">
      <c r="A52" s="13"/>
      <c r="B52" s="13"/>
      <c r="C52" s="13"/>
      <c r="D52" s="13"/>
      <c r="E52" s="14"/>
      <c r="F52" s="8" t="s">
        <v>179</v>
      </c>
      <c r="G52" s="26">
        <v>13207664</v>
      </c>
      <c r="H52" s="27">
        <v>11.7</v>
      </c>
      <c r="I52" s="26">
        <v>1546764</v>
      </c>
      <c r="J52" s="38">
        <v>9780000</v>
      </c>
    </row>
    <row r="53" spans="1:10" s="50" customFormat="1" ht="15" x14ac:dyDescent="0.2">
      <c r="A53" s="13"/>
      <c r="B53" s="13"/>
      <c r="C53" s="13"/>
      <c r="D53" s="13"/>
      <c r="E53" s="14"/>
      <c r="F53" s="53" t="s">
        <v>73</v>
      </c>
      <c r="G53" s="30"/>
      <c r="H53" s="31"/>
      <c r="I53" s="30"/>
      <c r="J53" s="39">
        <v>5900000</v>
      </c>
    </row>
    <row r="54" spans="1:10" s="49" customFormat="1" ht="15" x14ac:dyDescent="0.2">
      <c r="A54" s="6"/>
      <c r="B54" s="6"/>
      <c r="C54" s="6"/>
      <c r="D54" s="6"/>
      <c r="E54" s="7"/>
      <c r="F54" s="15" t="s">
        <v>18</v>
      </c>
      <c r="G54" s="26"/>
      <c r="H54" s="27"/>
      <c r="I54" s="26"/>
      <c r="J54" s="38"/>
    </row>
    <row r="55" spans="1:10" s="49" customFormat="1" ht="45" x14ac:dyDescent="0.2">
      <c r="A55" s="6"/>
      <c r="B55" s="6"/>
      <c r="C55" s="6"/>
      <c r="D55" s="6"/>
      <c r="E55" s="7"/>
      <c r="F55" s="8" t="s">
        <v>152</v>
      </c>
      <c r="G55" s="26">
        <v>132000</v>
      </c>
      <c r="H55" s="27">
        <v>100</v>
      </c>
      <c r="I55" s="26">
        <v>132000</v>
      </c>
      <c r="J55" s="38">
        <v>0</v>
      </c>
    </row>
    <row r="56" spans="1:10" s="49" customFormat="1" ht="45" x14ac:dyDescent="0.2">
      <c r="A56" s="6"/>
      <c r="B56" s="6"/>
      <c r="C56" s="6"/>
      <c r="D56" s="6"/>
      <c r="E56" s="7"/>
      <c r="F56" s="8" t="s">
        <v>109</v>
      </c>
      <c r="G56" s="26">
        <v>22376099</v>
      </c>
      <c r="H56" s="27">
        <v>5.7</v>
      </c>
      <c r="I56" s="26">
        <v>1284802</v>
      </c>
      <c r="J56" s="38">
        <v>21091297</v>
      </c>
    </row>
    <row r="57" spans="1:10" s="49" customFormat="1" ht="19.5" customHeight="1" x14ac:dyDescent="0.2">
      <c r="A57" s="6"/>
      <c r="B57" s="6"/>
      <c r="C57" s="6"/>
      <c r="D57" s="6"/>
      <c r="E57" s="7"/>
      <c r="F57" s="53" t="s">
        <v>73</v>
      </c>
      <c r="G57" s="62"/>
      <c r="H57" s="27"/>
      <c r="I57" s="62"/>
      <c r="J57" s="39">
        <v>20461297</v>
      </c>
    </row>
    <row r="58" spans="1:10" s="49" customFormat="1" ht="45" x14ac:dyDescent="0.2">
      <c r="A58" s="6"/>
      <c r="B58" s="6"/>
      <c r="C58" s="6"/>
      <c r="D58" s="6"/>
      <c r="E58" s="7"/>
      <c r="F58" s="8" t="s">
        <v>141</v>
      </c>
      <c r="G58" s="26">
        <v>16890089</v>
      </c>
      <c r="H58" s="27">
        <v>5.9</v>
      </c>
      <c r="I58" s="26">
        <v>1000000</v>
      </c>
      <c r="J58" s="38">
        <v>15890089</v>
      </c>
    </row>
    <row r="59" spans="1:10" s="49" customFormat="1" ht="19.5" customHeight="1" x14ac:dyDescent="0.2">
      <c r="A59" s="6"/>
      <c r="B59" s="6"/>
      <c r="C59" s="6"/>
      <c r="D59" s="6"/>
      <c r="E59" s="7"/>
      <c r="F59" s="53" t="s">
        <v>73</v>
      </c>
      <c r="G59" s="62"/>
      <c r="H59" s="27"/>
      <c r="I59" s="62"/>
      <c r="J59" s="39">
        <v>15416386</v>
      </c>
    </row>
    <row r="60" spans="1:10" s="49" customFormat="1" ht="20.25" customHeight="1" x14ac:dyDescent="0.2">
      <c r="A60" s="6" t="s">
        <v>53</v>
      </c>
      <c r="B60" s="6">
        <v>6650</v>
      </c>
      <c r="C60" s="6">
        <v>170703</v>
      </c>
      <c r="D60" s="6" t="s">
        <v>39</v>
      </c>
      <c r="E60" s="7" t="s">
        <v>54</v>
      </c>
      <c r="F60" s="8"/>
      <c r="G60" s="26"/>
      <c r="H60" s="27"/>
      <c r="I60" s="26"/>
      <c r="J60" s="38">
        <v>887133720</v>
      </c>
    </row>
    <row r="61" spans="1:10" s="49" customFormat="1" ht="15" x14ac:dyDescent="0.2">
      <c r="A61" s="6"/>
      <c r="B61" s="6"/>
      <c r="C61" s="6"/>
      <c r="D61" s="6"/>
      <c r="E61" s="7" t="s">
        <v>107</v>
      </c>
      <c r="F61" s="8"/>
      <c r="G61" s="26"/>
      <c r="H61" s="27"/>
      <c r="I61" s="26"/>
      <c r="J61" s="38"/>
    </row>
    <row r="62" spans="1:10" s="49" customFormat="1" ht="15" x14ac:dyDescent="0.2">
      <c r="A62" s="6"/>
      <c r="B62" s="6"/>
      <c r="C62" s="6"/>
      <c r="D62" s="6"/>
      <c r="E62" s="7"/>
      <c r="F62" s="8" t="s">
        <v>32</v>
      </c>
      <c r="G62" s="26"/>
      <c r="H62" s="27"/>
      <c r="I62" s="26"/>
      <c r="J62" s="38">
        <v>607026702</v>
      </c>
    </row>
    <row r="63" spans="1:10" s="49" customFormat="1" ht="15" x14ac:dyDescent="0.2">
      <c r="A63" s="6"/>
      <c r="B63" s="6"/>
      <c r="C63" s="6"/>
      <c r="D63" s="6"/>
      <c r="E63" s="7"/>
      <c r="F63" s="53" t="s">
        <v>108</v>
      </c>
      <c r="G63" s="26"/>
      <c r="H63" s="27"/>
      <c r="I63" s="26"/>
      <c r="J63" s="38">
        <v>139467497</v>
      </c>
    </row>
    <row r="64" spans="1:10" s="50" customFormat="1" ht="15.75" customHeight="1" x14ac:dyDescent="0.2">
      <c r="A64" s="13"/>
      <c r="B64" s="13"/>
      <c r="C64" s="13"/>
      <c r="D64" s="13"/>
      <c r="E64" s="14"/>
      <c r="F64" s="15" t="s">
        <v>144</v>
      </c>
      <c r="G64" s="30"/>
      <c r="H64" s="31"/>
      <c r="I64" s="30"/>
      <c r="J64" s="39">
        <v>3299171</v>
      </c>
    </row>
    <row r="65" spans="1:10" s="49" customFormat="1" ht="15" x14ac:dyDescent="0.2">
      <c r="A65" s="6"/>
      <c r="B65" s="6"/>
      <c r="C65" s="6"/>
      <c r="D65" s="6"/>
      <c r="E65" s="7"/>
      <c r="F65" s="8" t="s">
        <v>80</v>
      </c>
      <c r="G65" s="26"/>
      <c r="H65" s="27"/>
      <c r="I65" s="26"/>
      <c r="J65" s="38">
        <v>2355547</v>
      </c>
    </row>
    <row r="66" spans="1:10" s="49" customFormat="1" ht="15" x14ac:dyDescent="0.2">
      <c r="A66" s="6" t="s">
        <v>65</v>
      </c>
      <c r="B66" s="6" t="s">
        <v>66</v>
      </c>
      <c r="C66" s="6"/>
      <c r="D66" s="6" t="s">
        <v>67</v>
      </c>
      <c r="E66" s="7" t="s">
        <v>68</v>
      </c>
      <c r="F66" s="8" t="s">
        <v>32</v>
      </c>
      <c r="G66" s="26"/>
      <c r="H66" s="27"/>
      <c r="I66" s="26"/>
      <c r="J66" s="38">
        <v>100000</v>
      </c>
    </row>
    <row r="67" spans="1:10" s="49" customFormat="1" ht="15" x14ac:dyDescent="0.2">
      <c r="A67" s="6"/>
      <c r="B67" s="6"/>
      <c r="C67" s="6"/>
      <c r="D67" s="6"/>
      <c r="E67" s="53" t="s">
        <v>69</v>
      </c>
      <c r="F67" s="53"/>
      <c r="G67" s="26"/>
      <c r="H67" s="27"/>
      <c r="I67" s="26"/>
      <c r="J67" s="39">
        <v>100000</v>
      </c>
    </row>
    <row r="68" spans="1:10" s="48" customFormat="1" ht="28.5" x14ac:dyDescent="0.2">
      <c r="A68" s="16" t="s">
        <v>55</v>
      </c>
      <c r="B68" s="16"/>
      <c r="C68" s="16" t="s">
        <v>33</v>
      </c>
      <c r="D68" s="16"/>
      <c r="E68" s="17" t="s">
        <v>138</v>
      </c>
      <c r="F68" s="18"/>
      <c r="G68" s="28"/>
      <c r="H68" s="29"/>
      <c r="I68" s="28"/>
      <c r="J68" s="37">
        <v>1322646697</v>
      </c>
    </row>
    <row r="69" spans="1:10" s="48" customFormat="1" ht="28.5" x14ac:dyDescent="0.2">
      <c r="A69" s="16" t="s">
        <v>56</v>
      </c>
      <c r="B69" s="16"/>
      <c r="C69" s="16" t="s">
        <v>33</v>
      </c>
      <c r="D69" s="16"/>
      <c r="E69" s="17" t="s">
        <v>138</v>
      </c>
      <c r="F69" s="18"/>
      <c r="G69" s="28"/>
      <c r="H69" s="29"/>
      <c r="I69" s="28"/>
      <c r="J69" s="37">
        <v>1322646697</v>
      </c>
    </row>
    <row r="70" spans="1:10" s="49" customFormat="1" ht="22.5" customHeight="1" x14ac:dyDescent="0.2">
      <c r="A70" s="6" t="s">
        <v>114</v>
      </c>
      <c r="B70" s="6" t="s">
        <v>45</v>
      </c>
      <c r="C70" s="6"/>
      <c r="D70" s="6"/>
      <c r="E70" s="7" t="s">
        <v>143</v>
      </c>
      <c r="F70" s="8"/>
      <c r="G70" s="26"/>
      <c r="H70" s="27"/>
      <c r="I70" s="26"/>
      <c r="J70" s="38">
        <v>3489962</v>
      </c>
    </row>
    <row r="71" spans="1:10" s="49" customFormat="1" ht="22.5" customHeight="1" x14ac:dyDescent="0.2">
      <c r="A71" s="6" t="s">
        <v>115</v>
      </c>
      <c r="B71" s="6" t="s">
        <v>116</v>
      </c>
      <c r="C71" s="6"/>
      <c r="D71" s="6" t="s">
        <v>82</v>
      </c>
      <c r="E71" s="7" t="s">
        <v>11</v>
      </c>
      <c r="F71" s="8" t="s">
        <v>32</v>
      </c>
      <c r="G71" s="26"/>
      <c r="H71" s="27"/>
      <c r="I71" s="26"/>
      <c r="J71" s="38">
        <v>3489962</v>
      </c>
    </row>
    <row r="72" spans="1:10" s="49" customFormat="1" ht="18" customHeight="1" x14ac:dyDescent="0.2">
      <c r="A72" s="6"/>
      <c r="B72" s="6"/>
      <c r="C72" s="6"/>
      <c r="D72" s="6"/>
      <c r="E72" s="15" t="s">
        <v>73</v>
      </c>
      <c r="F72" s="15"/>
      <c r="G72" s="26"/>
      <c r="H72" s="27"/>
      <c r="I72" s="26"/>
      <c r="J72" s="39">
        <v>2874968</v>
      </c>
    </row>
    <row r="73" spans="1:10" s="49" customFormat="1" ht="33.75" customHeight="1" x14ac:dyDescent="0.2">
      <c r="A73" s="6" t="s">
        <v>57</v>
      </c>
      <c r="B73" s="6" t="s">
        <v>49</v>
      </c>
      <c r="C73" s="6" t="s">
        <v>105</v>
      </c>
      <c r="D73" s="6" t="s">
        <v>106</v>
      </c>
      <c r="E73" s="7" t="s">
        <v>14</v>
      </c>
      <c r="F73" s="8"/>
      <c r="G73" s="26"/>
      <c r="H73" s="27"/>
      <c r="I73" s="26"/>
      <c r="J73" s="38">
        <v>1069487026</v>
      </c>
    </row>
    <row r="74" spans="1:10" s="49" customFormat="1" ht="15" x14ac:dyDescent="0.2">
      <c r="A74" s="6"/>
      <c r="B74" s="6"/>
      <c r="C74" s="6"/>
      <c r="D74" s="6"/>
      <c r="E74" s="7" t="s">
        <v>107</v>
      </c>
      <c r="F74" s="8"/>
      <c r="G74" s="26"/>
      <c r="H74" s="27"/>
      <c r="I74" s="26"/>
      <c r="J74" s="38"/>
    </row>
    <row r="75" spans="1:10" s="49" customFormat="1" ht="27" customHeight="1" x14ac:dyDescent="0.2">
      <c r="A75" s="6"/>
      <c r="B75" s="6"/>
      <c r="C75" s="6"/>
      <c r="D75" s="6"/>
      <c r="E75" s="7"/>
      <c r="F75" s="8" t="s">
        <v>75</v>
      </c>
      <c r="G75" s="26"/>
      <c r="H75" s="27"/>
      <c r="I75" s="26"/>
      <c r="J75" s="38"/>
    </row>
    <row r="76" spans="1:10" s="49" customFormat="1" ht="60" x14ac:dyDescent="0.2">
      <c r="A76" s="6"/>
      <c r="B76" s="6"/>
      <c r="C76" s="6"/>
      <c r="D76" s="6"/>
      <c r="E76" s="7"/>
      <c r="F76" s="8" t="s">
        <v>161</v>
      </c>
      <c r="G76" s="26">
        <v>7675479</v>
      </c>
      <c r="H76" s="27">
        <v>99.739429943069354</v>
      </c>
      <c r="I76" s="26">
        <v>7655479</v>
      </c>
      <c r="J76" s="38">
        <v>20000</v>
      </c>
    </row>
    <row r="77" spans="1:10" s="49" customFormat="1" ht="60" x14ac:dyDescent="0.2">
      <c r="A77" s="6"/>
      <c r="B77" s="6"/>
      <c r="C77" s="6"/>
      <c r="D77" s="6"/>
      <c r="E77" s="7"/>
      <c r="F77" s="8" t="s">
        <v>162</v>
      </c>
      <c r="G77" s="26">
        <v>4474778</v>
      </c>
      <c r="H77" s="27">
        <v>99.55305045300571</v>
      </c>
      <c r="I77" s="26">
        <v>4454778</v>
      </c>
      <c r="J77" s="38">
        <v>20000</v>
      </c>
    </row>
    <row r="78" spans="1:10" s="49" customFormat="1" ht="30" x14ac:dyDescent="0.2">
      <c r="A78" s="6"/>
      <c r="B78" s="6"/>
      <c r="C78" s="6"/>
      <c r="D78" s="6"/>
      <c r="E78" s="7"/>
      <c r="F78" s="8" t="s">
        <v>170</v>
      </c>
      <c r="G78" s="26">
        <v>15119930</v>
      </c>
      <c r="H78" s="27">
        <v>99.867724255337166</v>
      </c>
      <c r="I78" s="26">
        <v>15099930</v>
      </c>
      <c r="J78" s="38">
        <v>20000</v>
      </c>
    </row>
    <row r="79" spans="1:10" s="49" customFormat="1" ht="30" x14ac:dyDescent="0.2">
      <c r="A79" s="6"/>
      <c r="B79" s="6"/>
      <c r="C79" s="6"/>
      <c r="D79" s="6"/>
      <c r="E79" s="7"/>
      <c r="F79" s="8" t="s">
        <v>171</v>
      </c>
      <c r="G79" s="26">
        <v>9080293</v>
      </c>
      <c r="H79" s="27">
        <v>99.77974279023816</v>
      </c>
      <c r="I79" s="26">
        <v>9060293</v>
      </c>
      <c r="J79" s="38">
        <v>20000</v>
      </c>
    </row>
    <row r="80" spans="1:10" s="49" customFormat="1" ht="45" x14ac:dyDescent="0.2">
      <c r="A80" s="6"/>
      <c r="B80" s="6"/>
      <c r="C80" s="6"/>
      <c r="D80" s="6"/>
      <c r="E80" s="7"/>
      <c r="F80" s="8" t="s">
        <v>172</v>
      </c>
      <c r="G80" s="26">
        <v>12725248</v>
      </c>
      <c r="H80" s="27">
        <v>99.84283213969583</v>
      </c>
      <c r="I80" s="26">
        <v>12705248</v>
      </c>
      <c r="J80" s="38">
        <v>20000</v>
      </c>
    </row>
    <row r="81" spans="1:10" s="49" customFormat="1" ht="30" x14ac:dyDescent="0.2">
      <c r="A81" s="6"/>
      <c r="B81" s="6"/>
      <c r="C81" s="6"/>
      <c r="D81" s="6"/>
      <c r="E81" s="7"/>
      <c r="F81" s="8" t="s">
        <v>173</v>
      </c>
      <c r="G81" s="26">
        <v>7151638</v>
      </c>
      <c r="H81" s="27">
        <v>99.720343786975789</v>
      </c>
      <c r="I81" s="26">
        <v>7131638</v>
      </c>
      <c r="J81" s="38">
        <v>20000</v>
      </c>
    </row>
    <row r="82" spans="1:10" s="49" customFormat="1" ht="60" x14ac:dyDescent="0.2">
      <c r="A82" s="6"/>
      <c r="B82" s="6"/>
      <c r="C82" s="6"/>
      <c r="D82" s="6"/>
      <c r="E82" s="7"/>
      <c r="F82" s="8" t="s">
        <v>163</v>
      </c>
      <c r="G82" s="26">
        <v>4647484</v>
      </c>
      <c r="H82" s="27">
        <v>99.56965962658505</v>
      </c>
      <c r="I82" s="26">
        <v>4627484</v>
      </c>
      <c r="J82" s="38">
        <v>20000</v>
      </c>
    </row>
    <row r="83" spans="1:10" s="49" customFormat="1" ht="60" x14ac:dyDescent="0.2">
      <c r="A83" s="6"/>
      <c r="B83" s="6"/>
      <c r="C83" s="6"/>
      <c r="D83" s="6"/>
      <c r="E83" s="7"/>
      <c r="F83" s="8" t="s">
        <v>164</v>
      </c>
      <c r="G83" s="26">
        <v>7293284</v>
      </c>
      <c r="H83" s="27">
        <v>99.725775110361809</v>
      </c>
      <c r="I83" s="26">
        <v>7273284</v>
      </c>
      <c r="J83" s="38">
        <v>20000</v>
      </c>
    </row>
    <row r="84" spans="1:10" s="49" customFormat="1" ht="60" x14ac:dyDescent="0.2">
      <c r="A84" s="6"/>
      <c r="B84" s="6"/>
      <c r="C84" s="6"/>
      <c r="D84" s="6"/>
      <c r="E84" s="7"/>
      <c r="F84" s="8" t="s">
        <v>165</v>
      </c>
      <c r="G84" s="26">
        <v>5295640</v>
      </c>
      <c r="H84" s="27">
        <v>99.622330823092213</v>
      </c>
      <c r="I84" s="26">
        <v>5275640</v>
      </c>
      <c r="J84" s="38">
        <v>20000</v>
      </c>
    </row>
    <row r="85" spans="1:10" s="49" customFormat="1" ht="60" x14ac:dyDescent="0.2">
      <c r="A85" s="6"/>
      <c r="B85" s="6"/>
      <c r="C85" s="6"/>
      <c r="D85" s="6"/>
      <c r="E85" s="7"/>
      <c r="F85" s="8" t="s">
        <v>166</v>
      </c>
      <c r="G85" s="26">
        <v>5646172</v>
      </c>
      <c r="H85" s="27">
        <v>99.645777705673865</v>
      </c>
      <c r="I85" s="26">
        <v>5626172</v>
      </c>
      <c r="J85" s="38">
        <v>20000</v>
      </c>
    </row>
    <row r="86" spans="1:10" s="49" customFormat="1" ht="60" x14ac:dyDescent="0.2">
      <c r="A86" s="6"/>
      <c r="B86" s="6"/>
      <c r="C86" s="6"/>
      <c r="D86" s="6"/>
      <c r="E86" s="7"/>
      <c r="F86" s="8" t="s">
        <v>180</v>
      </c>
      <c r="G86" s="26">
        <v>11640236</v>
      </c>
      <c r="H86" s="27">
        <v>99.828182177749653</v>
      </c>
      <c r="I86" s="26">
        <v>11620236</v>
      </c>
      <c r="J86" s="38">
        <v>20000</v>
      </c>
    </row>
    <row r="87" spans="1:10" s="49" customFormat="1" ht="45" x14ac:dyDescent="0.2">
      <c r="A87" s="6"/>
      <c r="B87" s="6"/>
      <c r="C87" s="6"/>
      <c r="D87" s="6"/>
      <c r="E87" s="7"/>
      <c r="F87" s="8" t="s">
        <v>174</v>
      </c>
      <c r="G87" s="26">
        <v>7440524</v>
      </c>
      <c r="H87" s="27">
        <v>99.731201727190182</v>
      </c>
      <c r="I87" s="26">
        <v>7420524</v>
      </c>
      <c r="J87" s="38">
        <v>20000</v>
      </c>
    </row>
    <row r="88" spans="1:10" s="49" customFormat="1" ht="60" x14ac:dyDescent="0.2">
      <c r="A88" s="6"/>
      <c r="B88" s="6"/>
      <c r="C88" s="6"/>
      <c r="D88" s="6"/>
      <c r="E88" s="7"/>
      <c r="F88" s="8" t="s">
        <v>167</v>
      </c>
      <c r="G88" s="26">
        <v>5375579</v>
      </c>
      <c r="H88" s="27">
        <v>99.627947054633552</v>
      </c>
      <c r="I88" s="26">
        <v>5355579</v>
      </c>
      <c r="J88" s="38">
        <v>20000</v>
      </c>
    </row>
    <row r="89" spans="1:10" s="49" customFormat="1" ht="45" x14ac:dyDescent="0.2">
      <c r="A89" s="6"/>
      <c r="B89" s="6"/>
      <c r="C89" s="6"/>
      <c r="D89" s="6"/>
      <c r="E89" s="7"/>
      <c r="F89" s="8" t="s">
        <v>175</v>
      </c>
      <c r="G89" s="26">
        <v>4338231</v>
      </c>
      <c r="H89" s="27">
        <v>99.538982594518359</v>
      </c>
      <c r="I89" s="26">
        <v>4318231</v>
      </c>
      <c r="J89" s="38">
        <v>20000</v>
      </c>
    </row>
    <row r="90" spans="1:10" s="49" customFormat="1" ht="45" x14ac:dyDescent="0.2">
      <c r="A90" s="6"/>
      <c r="B90" s="6"/>
      <c r="C90" s="6"/>
      <c r="D90" s="6"/>
      <c r="E90" s="7"/>
      <c r="F90" s="8" t="s">
        <v>181</v>
      </c>
      <c r="G90" s="26">
        <v>4902303</v>
      </c>
      <c r="H90" s="27">
        <v>99.592028481307665</v>
      </c>
      <c r="I90" s="26">
        <v>4882303</v>
      </c>
      <c r="J90" s="38">
        <v>20000</v>
      </c>
    </row>
    <row r="91" spans="1:10" s="49" customFormat="1" ht="45" x14ac:dyDescent="0.2">
      <c r="A91" s="6"/>
      <c r="B91" s="6"/>
      <c r="C91" s="6"/>
      <c r="D91" s="6"/>
      <c r="E91" s="7"/>
      <c r="F91" s="8" t="s">
        <v>168</v>
      </c>
      <c r="G91" s="26">
        <v>6839275</v>
      </c>
      <c r="H91" s="27">
        <v>99.707571343453807</v>
      </c>
      <c r="I91" s="26">
        <v>6819275</v>
      </c>
      <c r="J91" s="38">
        <v>20000</v>
      </c>
    </row>
    <row r="92" spans="1:10" s="49" customFormat="1" ht="45" x14ac:dyDescent="0.2">
      <c r="A92" s="6"/>
      <c r="B92" s="6"/>
      <c r="C92" s="6"/>
      <c r="D92" s="6"/>
      <c r="E92" s="7"/>
      <c r="F92" s="8" t="s">
        <v>169</v>
      </c>
      <c r="G92" s="26">
        <v>2541389</v>
      </c>
      <c r="H92" s="27">
        <v>8</v>
      </c>
      <c r="I92" s="26">
        <v>202314</v>
      </c>
      <c r="J92" s="38">
        <v>2339075</v>
      </c>
    </row>
    <row r="93" spans="1:10" s="49" customFormat="1" ht="15" x14ac:dyDescent="0.2">
      <c r="A93" s="6"/>
      <c r="B93" s="6"/>
      <c r="C93" s="6"/>
      <c r="D93" s="6"/>
      <c r="E93" s="7"/>
      <c r="F93" s="15" t="s">
        <v>73</v>
      </c>
      <c r="G93" s="26"/>
      <c r="H93" s="27"/>
      <c r="I93" s="26"/>
      <c r="J93" s="39">
        <f>739005+1580070</f>
        <v>2319075</v>
      </c>
    </row>
    <row r="94" spans="1:10" s="49" customFormat="1" ht="15" x14ac:dyDescent="0.2">
      <c r="A94" s="6"/>
      <c r="B94" s="6"/>
      <c r="C94" s="6"/>
      <c r="D94" s="6"/>
      <c r="E94" s="7"/>
      <c r="F94" s="15" t="s">
        <v>153</v>
      </c>
      <c r="G94" s="26"/>
      <c r="H94" s="27"/>
      <c r="I94" s="26"/>
      <c r="J94" s="38"/>
    </row>
    <row r="95" spans="1:10" s="49" customFormat="1" ht="37.5" customHeight="1" x14ac:dyDescent="0.2">
      <c r="A95" s="6"/>
      <c r="B95" s="6"/>
      <c r="C95" s="6"/>
      <c r="D95" s="6"/>
      <c r="E95" s="7"/>
      <c r="F95" s="52" t="s">
        <v>182</v>
      </c>
      <c r="G95" s="26">
        <v>17143645</v>
      </c>
      <c r="H95" s="27">
        <v>5.8</v>
      </c>
      <c r="I95" s="26">
        <v>1000000</v>
      </c>
      <c r="J95" s="38">
        <v>16143645</v>
      </c>
    </row>
    <row r="96" spans="1:10" s="49" customFormat="1" ht="30" x14ac:dyDescent="0.2">
      <c r="A96" s="6"/>
      <c r="B96" s="6"/>
      <c r="C96" s="6"/>
      <c r="D96" s="6"/>
      <c r="E96" s="7"/>
      <c r="F96" s="24" t="s">
        <v>154</v>
      </c>
      <c r="G96" s="26">
        <v>29000000</v>
      </c>
      <c r="H96" s="27">
        <v>97.7</v>
      </c>
      <c r="I96" s="26">
        <v>28344000</v>
      </c>
      <c r="J96" s="38">
        <v>656000</v>
      </c>
    </row>
    <row r="97" spans="1:10" s="49" customFormat="1" ht="30" x14ac:dyDescent="0.2">
      <c r="A97" s="6"/>
      <c r="B97" s="6"/>
      <c r="C97" s="6"/>
      <c r="D97" s="6"/>
      <c r="E97" s="7"/>
      <c r="F97" s="24" t="s">
        <v>183</v>
      </c>
      <c r="G97" s="26">
        <v>25000000</v>
      </c>
      <c r="H97" s="27">
        <v>96.3</v>
      </c>
      <c r="I97" s="26">
        <v>24085322</v>
      </c>
      <c r="J97" s="38">
        <v>914678</v>
      </c>
    </row>
    <row r="98" spans="1:10" s="49" customFormat="1" ht="45" x14ac:dyDescent="0.2">
      <c r="A98" s="6"/>
      <c r="B98" s="6"/>
      <c r="C98" s="6"/>
      <c r="D98" s="6"/>
      <c r="E98" s="7"/>
      <c r="F98" s="24" t="s">
        <v>113</v>
      </c>
      <c r="G98" s="26">
        <v>10000000</v>
      </c>
      <c r="H98" s="27">
        <v>98.3</v>
      </c>
      <c r="I98" s="26">
        <v>9826405</v>
      </c>
      <c r="J98" s="38">
        <v>173595</v>
      </c>
    </row>
    <row r="99" spans="1:10" s="49" customFormat="1" ht="18.75" customHeight="1" x14ac:dyDescent="0.2">
      <c r="A99" s="6"/>
      <c r="B99" s="6"/>
      <c r="C99" s="6"/>
      <c r="D99" s="6"/>
      <c r="E99" s="7"/>
      <c r="F99" s="15" t="s">
        <v>4</v>
      </c>
      <c r="G99" s="26"/>
      <c r="H99" s="27"/>
      <c r="I99" s="26"/>
      <c r="J99" s="38"/>
    </row>
    <row r="100" spans="1:10" s="49" customFormat="1" ht="30" x14ac:dyDescent="0.2">
      <c r="A100" s="6"/>
      <c r="B100" s="6"/>
      <c r="C100" s="6"/>
      <c r="D100" s="6"/>
      <c r="E100" s="7"/>
      <c r="F100" s="54" t="s">
        <v>112</v>
      </c>
      <c r="G100" s="26">
        <v>35000000</v>
      </c>
      <c r="H100" s="27">
        <v>97.4</v>
      </c>
      <c r="I100" s="26">
        <v>34092617</v>
      </c>
      <c r="J100" s="38">
        <v>907383</v>
      </c>
    </row>
    <row r="101" spans="1:10" s="49" customFormat="1" ht="23.25" customHeight="1" x14ac:dyDescent="0.2">
      <c r="A101" s="6"/>
      <c r="B101" s="6"/>
      <c r="C101" s="6"/>
      <c r="D101" s="6"/>
      <c r="E101" s="7"/>
      <c r="F101" s="15" t="s">
        <v>15</v>
      </c>
      <c r="G101" s="26"/>
      <c r="H101" s="27"/>
      <c r="I101" s="26"/>
      <c r="J101" s="38"/>
    </row>
    <row r="102" spans="1:10" s="49" customFormat="1" ht="30" x14ac:dyDescent="0.2">
      <c r="A102" s="6"/>
      <c r="B102" s="6"/>
      <c r="C102" s="6"/>
      <c r="D102" s="6"/>
      <c r="E102" s="7"/>
      <c r="F102" s="8" t="s">
        <v>176</v>
      </c>
      <c r="G102" s="26">
        <v>60000000</v>
      </c>
      <c r="H102" s="27">
        <v>13.1</v>
      </c>
      <c r="I102" s="26">
        <v>7871899</v>
      </c>
      <c r="J102" s="38">
        <v>50472619</v>
      </c>
    </row>
    <row r="103" spans="1:10" s="49" customFormat="1" ht="40.5" customHeight="1" x14ac:dyDescent="0.2">
      <c r="A103" s="6"/>
      <c r="B103" s="6"/>
      <c r="C103" s="6"/>
      <c r="D103" s="6"/>
      <c r="E103" s="7"/>
      <c r="F103" s="8" t="s">
        <v>184</v>
      </c>
      <c r="G103" s="26">
        <v>132896200</v>
      </c>
      <c r="H103" s="27">
        <v>42.6</v>
      </c>
      <c r="I103" s="26">
        <v>56605257</v>
      </c>
      <c r="J103" s="38">
        <v>76260327</v>
      </c>
    </row>
    <row r="104" spans="1:10" s="49" customFormat="1" ht="60" x14ac:dyDescent="0.2">
      <c r="A104" s="6"/>
      <c r="B104" s="6"/>
      <c r="C104" s="6"/>
      <c r="D104" s="6"/>
      <c r="E104" s="7"/>
      <c r="F104" s="7" t="s">
        <v>185</v>
      </c>
      <c r="G104" s="26">
        <v>9000000</v>
      </c>
      <c r="H104" s="27">
        <v>98.5</v>
      </c>
      <c r="I104" s="26">
        <v>8864665</v>
      </c>
      <c r="J104" s="38">
        <v>135335</v>
      </c>
    </row>
    <row r="105" spans="1:10" s="49" customFormat="1" ht="15" x14ac:dyDescent="0.2">
      <c r="A105" s="6"/>
      <c r="B105" s="6"/>
      <c r="C105" s="6"/>
      <c r="D105" s="6"/>
      <c r="E105" s="7"/>
      <c r="F105" s="15" t="s">
        <v>5</v>
      </c>
      <c r="G105" s="26"/>
      <c r="H105" s="27"/>
      <c r="I105" s="26"/>
      <c r="J105" s="38"/>
    </row>
    <row r="106" spans="1:10" s="49" customFormat="1" ht="45" x14ac:dyDescent="0.2">
      <c r="A106" s="6"/>
      <c r="B106" s="6"/>
      <c r="C106" s="6"/>
      <c r="D106" s="6"/>
      <c r="E106" s="7"/>
      <c r="F106" s="7" t="s">
        <v>155</v>
      </c>
      <c r="G106" s="26">
        <v>25957806</v>
      </c>
      <c r="H106" s="27">
        <v>12.1</v>
      </c>
      <c r="I106" s="26">
        <v>3136075</v>
      </c>
      <c r="J106" s="38">
        <v>19877559</v>
      </c>
    </row>
    <row r="107" spans="1:10" s="49" customFormat="1" ht="18" customHeight="1" x14ac:dyDescent="0.2">
      <c r="A107" s="6"/>
      <c r="B107" s="6"/>
      <c r="C107" s="6"/>
      <c r="D107" s="6"/>
      <c r="E107" s="7"/>
      <c r="F107" s="15" t="s">
        <v>142</v>
      </c>
      <c r="G107" s="26"/>
      <c r="H107" s="27"/>
      <c r="I107" s="26"/>
      <c r="J107" s="38"/>
    </row>
    <row r="108" spans="1:10" s="49" customFormat="1" ht="40.5" customHeight="1" x14ac:dyDescent="0.2">
      <c r="A108" s="6"/>
      <c r="B108" s="6"/>
      <c r="C108" s="6"/>
      <c r="D108" s="6"/>
      <c r="E108" s="7"/>
      <c r="F108" s="7" t="s">
        <v>78</v>
      </c>
      <c r="G108" s="26">
        <v>15774875</v>
      </c>
      <c r="H108" s="27">
        <v>95.7</v>
      </c>
      <c r="I108" s="26">
        <v>15093790</v>
      </c>
      <c r="J108" s="38">
        <v>681085</v>
      </c>
    </row>
    <row r="109" spans="1:10" s="49" customFormat="1" ht="15" x14ac:dyDescent="0.2">
      <c r="A109" s="6"/>
      <c r="B109" s="6"/>
      <c r="C109" s="6"/>
      <c r="D109" s="6"/>
      <c r="E109" s="7"/>
      <c r="F109" s="15" t="s">
        <v>17</v>
      </c>
      <c r="G109" s="26"/>
      <c r="H109" s="27"/>
      <c r="I109" s="26"/>
      <c r="J109" s="38"/>
    </row>
    <row r="110" spans="1:10" s="49" customFormat="1" ht="30" x14ac:dyDescent="0.2">
      <c r="A110" s="6"/>
      <c r="B110" s="6"/>
      <c r="C110" s="6"/>
      <c r="D110" s="6"/>
      <c r="E110" s="7"/>
      <c r="F110" s="8" t="s">
        <v>156</v>
      </c>
      <c r="G110" s="26">
        <v>25929283</v>
      </c>
      <c r="H110" s="27">
        <v>16.3</v>
      </c>
      <c r="I110" s="26">
        <v>4237932</v>
      </c>
      <c r="J110" s="38">
        <v>13816792</v>
      </c>
    </row>
    <row r="111" spans="1:10" s="49" customFormat="1" ht="15" x14ac:dyDescent="0.2">
      <c r="A111" s="6"/>
      <c r="B111" s="6"/>
      <c r="C111" s="6"/>
      <c r="D111" s="6"/>
      <c r="E111" s="7"/>
      <c r="F111" s="14" t="s">
        <v>111</v>
      </c>
      <c r="G111" s="26"/>
      <c r="H111" s="27"/>
      <c r="I111" s="26"/>
      <c r="J111" s="38"/>
    </row>
    <row r="112" spans="1:10" s="49" customFormat="1" ht="75" x14ac:dyDescent="0.2">
      <c r="A112" s="6"/>
      <c r="B112" s="6"/>
      <c r="C112" s="6"/>
      <c r="D112" s="6"/>
      <c r="E112" s="7"/>
      <c r="F112" s="8" t="s">
        <v>188</v>
      </c>
      <c r="G112" s="26">
        <v>15000000</v>
      </c>
      <c r="H112" s="27">
        <v>99.2</v>
      </c>
      <c r="I112" s="26">
        <v>14877806</v>
      </c>
      <c r="J112" s="38">
        <v>122194</v>
      </c>
    </row>
    <row r="113" spans="1:10" s="49" customFormat="1" ht="47.25" customHeight="1" x14ac:dyDescent="0.2">
      <c r="A113" s="6" t="s">
        <v>121</v>
      </c>
      <c r="B113" s="6" t="s">
        <v>119</v>
      </c>
      <c r="C113" s="6"/>
      <c r="D113" s="6" t="s">
        <v>120</v>
      </c>
      <c r="E113" s="7" t="s">
        <v>122</v>
      </c>
      <c r="F113" s="8"/>
      <c r="G113" s="26"/>
      <c r="H113" s="27"/>
      <c r="I113" s="26"/>
      <c r="J113" s="38">
        <v>160386190</v>
      </c>
    </row>
    <row r="114" spans="1:10" s="49" customFormat="1" ht="15" x14ac:dyDescent="0.2">
      <c r="A114" s="6"/>
      <c r="B114" s="6"/>
      <c r="C114" s="6"/>
      <c r="D114" s="6"/>
      <c r="E114" s="7"/>
      <c r="F114" s="8" t="s">
        <v>32</v>
      </c>
      <c r="G114" s="26"/>
      <c r="H114" s="27"/>
      <c r="I114" s="26"/>
      <c r="J114" s="38">
        <v>152624302</v>
      </c>
    </row>
    <row r="115" spans="1:10" s="49" customFormat="1" ht="18.75" customHeight="1" x14ac:dyDescent="0.2">
      <c r="A115" s="6"/>
      <c r="B115" s="6"/>
      <c r="C115" s="6"/>
      <c r="D115" s="6"/>
      <c r="E115" s="7"/>
      <c r="F115" s="15" t="s">
        <v>73</v>
      </c>
      <c r="G115" s="26"/>
      <c r="H115" s="27"/>
      <c r="I115" s="26"/>
      <c r="J115" s="39">
        <v>1429122</v>
      </c>
    </row>
    <row r="116" spans="1:10" s="49" customFormat="1" ht="15" x14ac:dyDescent="0.2">
      <c r="A116" s="6"/>
      <c r="B116" s="6"/>
      <c r="C116" s="6"/>
      <c r="D116" s="6"/>
      <c r="E116" s="7"/>
      <c r="F116" s="8" t="s">
        <v>144</v>
      </c>
      <c r="G116" s="26"/>
      <c r="H116" s="27"/>
      <c r="I116" s="26"/>
      <c r="J116" s="38">
        <v>378883</v>
      </c>
    </row>
    <row r="117" spans="1:10" s="49" customFormat="1" ht="15" x14ac:dyDescent="0.2">
      <c r="A117" s="6"/>
      <c r="B117" s="6"/>
      <c r="C117" s="6"/>
      <c r="D117" s="6"/>
      <c r="E117" s="7"/>
      <c r="F117" s="14" t="s">
        <v>18</v>
      </c>
      <c r="G117" s="26"/>
      <c r="H117" s="27"/>
      <c r="I117" s="26"/>
      <c r="J117" s="38"/>
    </row>
    <row r="118" spans="1:10" s="49" customFormat="1" ht="51" customHeight="1" x14ac:dyDescent="0.2">
      <c r="A118" s="6"/>
      <c r="B118" s="6"/>
      <c r="C118" s="6"/>
      <c r="D118" s="6"/>
      <c r="E118" s="7"/>
      <c r="F118" s="65" t="s">
        <v>157</v>
      </c>
      <c r="G118" s="26">
        <v>25000000</v>
      </c>
      <c r="H118" s="27">
        <v>98.4</v>
      </c>
      <c r="I118" s="26">
        <v>24600000</v>
      </c>
      <c r="J118" s="38">
        <v>400000</v>
      </c>
    </row>
    <row r="119" spans="1:10" s="49" customFormat="1" ht="33" customHeight="1" x14ac:dyDescent="0.2">
      <c r="A119" s="6" t="s">
        <v>124</v>
      </c>
      <c r="B119" s="6" t="s">
        <v>123</v>
      </c>
      <c r="C119" s="6"/>
      <c r="D119" s="6" t="s">
        <v>26</v>
      </c>
      <c r="E119" s="7" t="s">
        <v>3</v>
      </c>
      <c r="F119" s="8"/>
      <c r="G119" s="26"/>
      <c r="H119" s="27"/>
      <c r="I119" s="26"/>
      <c r="J119" s="38">
        <v>22654445</v>
      </c>
    </row>
    <row r="120" spans="1:10" s="49" customFormat="1" ht="15" x14ac:dyDescent="0.2">
      <c r="A120" s="6"/>
      <c r="B120" s="6"/>
      <c r="C120" s="6"/>
      <c r="D120" s="6"/>
      <c r="E120" s="7" t="s">
        <v>107</v>
      </c>
      <c r="F120" s="8"/>
      <c r="G120" s="26"/>
      <c r="H120" s="27"/>
      <c r="I120" s="26"/>
      <c r="J120" s="38"/>
    </row>
    <row r="121" spans="1:10" s="49" customFormat="1" ht="15" x14ac:dyDescent="0.2">
      <c r="A121" s="6"/>
      <c r="B121" s="6"/>
      <c r="C121" s="6"/>
      <c r="D121" s="6"/>
      <c r="E121" s="7"/>
      <c r="F121" s="8" t="s">
        <v>32</v>
      </c>
      <c r="G121" s="26"/>
      <c r="H121" s="27"/>
      <c r="I121" s="26"/>
      <c r="J121" s="38">
        <v>9707023</v>
      </c>
    </row>
    <row r="122" spans="1:10" s="49" customFormat="1" ht="19.5" customHeight="1" x14ac:dyDescent="0.2">
      <c r="A122" s="6"/>
      <c r="B122" s="6"/>
      <c r="C122" s="6"/>
      <c r="D122" s="6"/>
      <c r="E122" s="7"/>
      <c r="F122" s="15" t="s">
        <v>73</v>
      </c>
      <c r="G122" s="26"/>
      <c r="H122" s="27"/>
      <c r="I122" s="26"/>
      <c r="J122" s="39">
        <v>7657381</v>
      </c>
    </row>
    <row r="123" spans="1:10" s="49" customFormat="1" ht="15.75" customHeight="1" x14ac:dyDescent="0.2">
      <c r="A123" s="6"/>
      <c r="B123" s="6"/>
      <c r="C123" s="6"/>
      <c r="D123" s="6"/>
      <c r="E123" s="7"/>
      <c r="F123" s="8" t="s">
        <v>144</v>
      </c>
      <c r="G123" s="26"/>
      <c r="H123" s="27"/>
      <c r="I123" s="26"/>
      <c r="J123" s="38">
        <v>102127</v>
      </c>
    </row>
    <row r="124" spans="1:10" s="49" customFormat="1" ht="15" x14ac:dyDescent="0.2">
      <c r="A124" s="6"/>
      <c r="B124" s="6"/>
      <c r="C124" s="6"/>
      <c r="D124" s="6"/>
      <c r="E124" s="7"/>
      <c r="F124" s="14" t="s">
        <v>15</v>
      </c>
      <c r="G124" s="26"/>
      <c r="H124" s="27"/>
      <c r="I124" s="26"/>
      <c r="J124" s="38"/>
    </row>
    <row r="125" spans="1:10" s="49" customFormat="1" ht="55.5" customHeight="1" x14ac:dyDescent="0.2">
      <c r="A125" s="6"/>
      <c r="B125" s="6"/>
      <c r="C125" s="6"/>
      <c r="D125" s="6"/>
      <c r="E125" s="7"/>
      <c r="F125" s="8" t="s">
        <v>72</v>
      </c>
      <c r="G125" s="26">
        <v>131157206</v>
      </c>
      <c r="H125" s="27">
        <v>97.3</v>
      </c>
      <c r="I125" s="26">
        <v>127657206</v>
      </c>
      <c r="J125" s="38">
        <v>3500000</v>
      </c>
    </row>
    <row r="126" spans="1:10" s="49" customFormat="1" ht="15" x14ac:dyDescent="0.2">
      <c r="A126" s="6" t="s">
        <v>125</v>
      </c>
      <c r="B126" s="6" t="s">
        <v>148</v>
      </c>
      <c r="C126" s="6"/>
      <c r="D126" s="6" t="s">
        <v>31</v>
      </c>
      <c r="E126" s="7" t="s">
        <v>40</v>
      </c>
      <c r="F126" s="8"/>
      <c r="G126" s="26"/>
      <c r="H126" s="27"/>
      <c r="I126" s="26"/>
      <c r="J126" s="38">
        <v>36402224</v>
      </c>
    </row>
    <row r="127" spans="1:10" s="49" customFormat="1" ht="45" x14ac:dyDescent="0.2">
      <c r="A127" s="6"/>
      <c r="B127" s="6"/>
      <c r="C127" s="6"/>
      <c r="D127" s="6"/>
      <c r="E127" s="7" t="s">
        <v>70</v>
      </c>
      <c r="F127" s="8" t="s">
        <v>32</v>
      </c>
      <c r="G127" s="26"/>
      <c r="H127" s="27"/>
      <c r="I127" s="26"/>
      <c r="J127" s="38">
        <v>36402224</v>
      </c>
    </row>
    <row r="128" spans="1:10" ht="15" x14ac:dyDescent="0.2">
      <c r="A128" s="42"/>
      <c r="B128" s="42"/>
      <c r="C128" s="42"/>
      <c r="D128" s="42"/>
      <c r="E128" s="40" t="s">
        <v>24</v>
      </c>
      <c r="F128" s="41"/>
      <c r="G128" s="43"/>
      <c r="H128" s="44"/>
      <c r="I128" s="43"/>
      <c r="J128" s="45">
        <v>3179400828.5700002</v>
      </c>
    </row>
    <row r="129" spans="1:10" ht="85.5" customHeight="1" x14ac:dyDescent="0.2">
      <c r="H129" s="91"/>
      <c r="I129" s="91"/>
    </row>
    <row r="130" spans="1:10" ht="20.25" x14ac:dyDescent="0.3">
      <c r="D130" s="93" t="s">
        <v>41</v>
      </c>
      <c r="E130" s="93"/>
      <c r="F130" s="93"/>
      <c r="G130" s="36"/>
      <c r="H130" s="89" t="s">
        <v>151</v>
      </c>
      <c r="I130" s="90"/>
      <c r="J130" s="32"/>
    </row>
    <row r="131" spans="1:10" ht="15.75" x14ac:dyDescent="0.25">
      <c r="D131" s="94"/>
      <c r="E131" s="94"/>
      <c r="F131" s="94"/>
      <c r="G131" s="10"/>
      <c r="H131" s="3"/>
      <c r="I131" s="3"/>
      <c r="J131" s="3"/>
    </row>
    <row r="132" spans="1:10" ht="15.75" x14ac:dyDescent="0.25">
      <c r="D132" s="94"/>
      <c r="E132" s="94"/>
      <c r="F132" s="94"/>
      <c r="H132" s="3"/>
      <c r="I132" s="3"/>
      <c r="J132" s="3"/>
    </row>
    <row r="133" spans="1:10" ht="15.75" x14ac:dyDescent="0.25">
      <c r="D133" s="9"/>
      <c r="E133" s="9"/>
      <c r="F133" s="9"/>
      <c r="G133" s="10"/>
      <c r="H133" s="3"/>
      <c r="I133" s="3"/>
      <c r="J133" s="3"/>
    </row>
    <row r="134" spans="1:10" ht="12.75" x14ac:dyDescent="0.2">
      <c r="H134" s="3"/>
      <c r="I134" s="3"/>
      <c r="J134" s="3"/>
    </row>
    <row r="135" spans="1:10" ht="12.75" x14ac:dyDescent="0.2">
      <c r="H135" s="3"/>
      <c r="I135" s="3"/>
      <c r="J135" s="3"/>
    </row>
    <row r="136" spans="1:10" ht="12.75" x14ac:dyDescent="0.2">
      <c r="J136" s="11"/>
    </row>
    <row r="137" spans="1:10" ht="12.75" x14ac:dyDescent="0.2"/>
    <row r="138" spans="1:10" ht="12.75" x14ac:dyDescent="0.2">
      <c r="A138" s="92"/>
      <c r="B138" s="92"/>
      <c r="C138" s="92"/>
      <c r="D138" s="92"/>
      <c r="E138" s="92"/>
      <c r="F138" s="92"/>
      <c r="G138" s="92"/>
      <c r="H138" s="92"/>
      <c r="I138" s="92"/>
      <c r="J138" s="92"/>
    </row>
    <row r="139" spans="1:10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.75" x14ac:dyDescent="0.2"/>
    <row r="142" spans="1:10" ht="12.75" x14ac:dyDescent="0.2"/>
    <row r="143" spans="1:10" ht="12.75" x14ac:dyDescent="0.2"/>
    <row r="144" spans="1:10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</sheetData>
  <mergeCells count="11">
    <mergeCell ref="A138:J138"/>
    <mergeCell ref="D130:F130"/>
    <mergeCell ref="D131:F131"/>
    <mergeCell ref="D132:F132"/>
    <mergeCell ref="A5:J5"/>
    <mergeCell ref="I4:J4"/>
    <mergeCell ref="H1:J1"/>
    <mergeCell ref="H130:I130"/>
    <mergeCell ref="H3:J3"/>
    <mergeCell ref="H2:J2"/>
    <mergeCell ref="H129:I129"/>
  </mergeCells>
  <phoneticPr fontId="17" type="noConversion"/>
  <printOptions horizontalCentered="1"/>
  <pageMargins left="0.39370078740157483" right="0.39370078740157483" top="0.59055118110236227" bottom="1.1811023622047245" header="0.27559055118110237" footer="0.19685039370078741"/>
  <pageSetup paperSize="9" scale="61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2017-11-17T11:16:07Z</cp:lastPrinted>
  <dcterms:created xsi:type="dcterms:W3CDTF">2014-01-17T10:52:16Z</dcterms:created>
  <dcterms:modified xsi:type="dcterms:W3CDTF">2017-11-24T14:59:16Z</dcterms:modified>
</cp:coreProperties>
</file>