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НА сайт\Рішення 2017\Рішення 01.12\268\"/>
    </mc:Choice>
  </mc:AlternateContent>
  <bookViews>
    <workbookView xWindow="-15" yWindow="150" windowWidth="10890" windowHeight="9765"/>
  </bookViews>
  <sheets>
    <sheet name="7" sheetId="21" r:id="rId1"/>
  </sheets>
  <definedNames>
    <definedName name="_GoBack" localSheetId="0">'7'!#REF!</definedName>
    <definedName name="Z_48EF5860_4203_47F1_8497_6BEAE9FC7DAC_.wvu.Cols" localSheetId="0" hidden="1">'7'!#REF!</definedName>
    <definedName name="Z_48EF5860_4203_47F1_8497_6BEAE9FC7DAC_.wvu.PrintArea" localSheetId="0" hidden="1">'7'!$A$1:$I$424</definedName>
    <definedName name="Z_48EF5860_4203_47F1_8497_6BEAE9FC7DAC_.wvu.PrintTitles" localSheetId="0" hidden="1">'7'!$D:$E,'7'!#REF!</definedName>
    <definedName name="Z_96E2A35E_4A48_419F_9E38_8CEFA5D27C66_.wvu.Cols" localSheetId="0" hidden="1">'7'!#REF!</definedName>
    <definedName name="Z_96E2A35E_4A48_419F_9E38_8CEFA5D27C66_.wvu.PrintArea" localSheetId="0" hidden="1">'7'!$A$1:$I$424</definedName>
    <definedName name="Z_96E2A35E_4A48_419F_9E38_8CEFA5D27C66_.wvu.PrintTitles" localSheetId="0" hidden="1">'7'!$D:$E,'7'!#REF!</definedName>
    <definedName name="Z_ABBD498D_3D2F_4E62_985A_EF1DC4D9DC47_.wvu.Cols" localSheetId="0" hidden="1">'7'!#REF!</definedName>
    <definedName name="Z_ABBD498D_3D2F_4E62_985A_EF1DC4D9DC47_.wvu.PrintArea" localSheetId="0" hidden="1">'7'!$A$1:$I$424</definedName>
    <definedName name="Z_ABBD498D_3D2F_4E62_985A_EF1DC4D9DC47_.wvu.PrintTitles" localSheetId="0" hidden="1">'7'!$D:$E,'7'!#REF!</definedName>
    <definedName name="Z_D712F871_6858_44B8_AA22_8F2C734047E2_.wvu.Cols" localSheetId="0" hidden="1">'7'!#REF!</definedName>
    <definedName name="Z_D712F871_6858_44B8_AA22_8F2C734047E2_.wvu.PrintArea" localSheetId="0" hidden="1">'7'!$A$1:$I$424</definedName>
    <definedName name="Z_D712F871_6858_44B8_AA22_8F2C734047E2_.wvu.PrintTitles" localSheetId="0" hidden="1">'7'!$D:$E,'7'!#REF!</definedName>
    <definedName name="Z_E02D48B6_D0D9_4E6E_B70D_8E13580A6528_.wvu.Cols" localSheetId="0" hidden="1">'7'!#REF!</definedName>
    <definedName name="Z_E02D48B6_D0D9_4E6E_B70D_8E13580A6528_.wvu.PrintArea" localSheetId="0" hidden="1">'7'!$A$1:$I$424</definedName>
    <definedName name="Z_E02D48B6_D0D9_4E6E_B70D_8E13580A6528_.wvu.PrintTitles" localSheetId="0" hidden="1">'7'!$D:$E,'7'!#REF!</definedName>
    <definedName name="_xlnm.Print_Titles" localSheetId="0">'7'!$6:$7</definedName>
    <definedName name="_xlnm.Print_Area" localSheetId="0">'7'!$A$1:$I$417</definedName>
  </definedNames>
  <calcPr calcId="152511" fullCalcOnLoad="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I15" i="21" l="1"/>
  <c r="I13" i="21"/>
  <c r="I9" i="21" s="1"/>
  <c r="I8" i="21" s="1"/>
  <c r="I45" i="21"/>
  <c r="I85" i="21"/>
  <c r="I84" i="21" s="1"/>
  <c r="I86" i="21"/>
  <c r="I44" i="21"/>
  <c r="I413" i="21"/>
  <c r="I412" i="21" s="1"/>
  <c r="I410" i="21"/>
  <c r="I409" i="21" s="1"/>
  <c r="I407" i="21"/>
  <c r="I406" i="21" s="1"/>
  <c r="I403" i="21"/>
  <c r="I38" i="21"/>
  <c r="I37" i="21"/>
  <c r="I33" i="21"/>
  <c r="I32" i="21"/>
  <c r="I31" i="21" s="1"/>
  <c r="I29" i="21"/>
  <c r="I28" i="21" s="1"/>
  <c r="I24" i="21"/>
  <c r="I23" i="21" s="1"/>
  <c r="I22" i="21" s="1"/>
  <c r="I20" i="21"/>
  <c r="I19" i="21"/>
  <c r="I42" i="21"/>
  <c r="I41" i="21"/>
  <c r="I40" i="21" s="1"/>
  <c r="I404" i="21"/>
  <c r="I415" i="21" l="1"/>
</calcChain>
</file>

<file path=xl/sharedStrings.xml><?xml version="1.0" encoding="utf-8"?>
<sst xmlns="http://schemas.openxmlformats.org/spreadsheetml/2006/main" count="615" uniqueCount="479">
  <si>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</si>
  <si>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1511120</t>
  </si>
  <si>
    <t>1120</t>
  </si>
  <si>
    <t>0941</t>
  </si>
  <si>
    <t>1512010</t>
  </si>
  <si>
    <t>2010</t>
  </si>
  <si>
    <t>0731</t>
  </si>
  <si>
    <t>Багатопрофільна стаціонарна медична допомога населенню</t>
  </si>
  <si>
    <t>1512020</t>
  </si>
  <si>
    <t>2020</t>
  </si>
  <si>
    <t>0732</t>
  </si>
  <si>
    <t xml:space="preserve">Спеціалізована стаціонарна медична допомога населенню </t>
  </si>
  <si>
    <t>1512110</t>
  </si>
  <si>
    <t>2110</t>
  </si>
  <si>
    <t>Первинна медико-санітарна допомога населенню</t>
  </si>
  <si>
    <t>1512111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</si>
  <si>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</si>
  <si>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</si>
  <si>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</si>
  <si>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</si>
  <si>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</si>
  <si>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</si>
  <si>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</si>
  <si>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</si>
  <si>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</si>
  <si>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5031</t>
  </si>
  <si>
    <t>Утримання та навчально-тренувальна робота комунальних дитячо-юнацьких спортивних шкіл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</si>
  <si>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</si>
  <si>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</si>
  <si>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</si>
  <si>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</si>
  <si>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</si>
  <si>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</si>
  <si>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1516010</t>
  </si>
  <si>
    <t>6010</t>
  </si>
  <si>
    <t>Утримання та ефективна експлуатація об’єктів житлово-комунального господарства</t>
  </si>
  <si>
    <t>1516011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</si>
  <si>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</si>
  <si>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</si>
  <si>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</si>
  <si>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</si>
  <si>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</si>
  <si>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>Будівництво освітніх установ та закладів</t>
  </si>
  <si>
    <t>Будівництво ДНЗ на 220 місць на території СШ № 25 у м. Дніпро, вул. Кротова, 601 (у т.ч. ПКД)</t>
  </si>
  <si>
    <t>м. Жовті Води</t>
  </si>
  <si>
    <t>м. Кам’янське</t>
  </si>
  <si>
    <t>0111210</t>
  </si>
  <si>
    <t>1210</t>
  </si>
  <si>
    <t>Утримання інших закладів освіти</t>
  </si>
  <si>
    <t>м. Нікополь</t>
  </si>
  <si>
    <t>м. Новомосковськ</t>
  </si>
  <si>
    <t>Реконструкція будівлі ЗШ № 2 (корпус 2)  для подальшого переводу в НВК № 2 по вул. Полтавська, 148 (замість вул. Московська, 123),  м. Павлоград Дніпропетровської області (Коригування), у т.ч. ПКД</t>
  </si>
  <si>
    <t>м. Покров</t>
  </si>
  <si>
    <t>м. Синельникове</t>
  </si>
  <si>
    <t>Реконструкція стадіону та елементів благоустрою загальноосвітньої школи № 7 за адресою: вул. Воїнів Афганців, 5, м. Синельникове Дніпропетровська область (у т.ч. ПКД)</t>
  </si>
  <si>
    <t>Апостолівський район</t>
  </si>
  <si>
    <t>Васильківський  район</t>
  </si>
  <si>
    <t>Реконструкція стадіону Чаплинської опорної школи Васильківського району Дніпропетровської області (у т.ч. ПКД)</t>
  </si>
  <si>
    <t>Будівництво стадіону на території НВК в с. Ганнівка Верхньодніпровського району Дніпропетровської області (у т.ч. ПКД)</t>
  </si>
  <si>
    <t>Реконструкція стадіону Сурсько-Литовської середньої школи Дніпровського району Дніпропетровської області (у т.ч. ПКД)</t>
  </si>
  <si>
    <t>Будівництво ДНЗ на 115 місць за адресою: вул. Центральна, с. Балівка Дніпровського району ( у т.ч. ПКД)</t>
  </si>
  <si>
    <t>Реконструкція колишньої Маївської початкової школи під комунальний дошкільний навчальний заклад по вул. Київській 61 в с. Маївка Дніпровського району Дніпропетровської області (у тому числі ПКД)</t>
  </si>
  <si>
    <t>Будівництво ДНЗ на 115 місць на території Миколаївської СШ № 2 Новотаромської сільської ради Дніпровського району (у т.ч. ПКД)</t>
  </si>
  <si>
    <t>Будівництво ДНЗ на 115 місць за адресою: вул. Шкільна, 17а, с. Чумаки Дніпровського району ( у т.ч. ПКД)</t>
  </si>
  <si>
    <t>Криворізький район</t>
  </si>
  <si>
    <t>Реконструкція Глеюватського дитячого садка  по вул. Кірова, 2а, с. Глеюватка Криворізького району Дніпропетровської області ( у т.ч. ПКД)</t>
  </si>
  <si>
    <t>Криничанський район</t>
  </si>
  <si>
    <t>Магдалинівський район</t>
  </si>
  <si>
    <t>Межівський район</t>
  </si>
  <si>
    <t>Реконструкція дитячого садка на 90 місць за адресою: вул. Гагаріна, 3, с. Іванівка, Межівського району (у т.ч. ПКД)</t>
  </si>
  <si>
    <t>Будівництво ДНЗ на 115 місць в смт Червоногригорівка Нікопольського району  (у т.ч. ПКД)</t>
  </si>
  <si>
    <t>Реконструкція будівлі дитячого садка в с. Чкалове Нікопольського району Дніпропетровської області (коригування) ( 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</si>
  <si>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 (у т.ч. ПКД)</t>
  </si>
  <si>
    <t>Петропавлівський  район</t>
  </si>
  <si>
    <t>Петриківський  район</t>
  </si>
  <si>
    <t>Покровський  район</t>
  </si>
  <si>
    <t xml:space="preserve"> П’ятихатський район</t>
  </si>
  <si>
    <t>Будівництво ДНЗ на 115 місць по вул. Привокзальна, 344, м. П’ятихатки (у т.ч. ПКД)</t>
  </si>
  <si>
    <t>Синельниківський  район</t>
  </si>
  <si>
    <t>Реконструкція стадіону Святовасилівської СШ Солонянського району Дніпропетровської області (у т.ч. ПКД)</t>
  </si>
  <si>
    <t>0117693</t>
  </si>
  <si>
    <t>7693</t>
  </si>
  <si>
    <t>Царичанський район</t>
  </si>
  <si>
    <t xml:space="preserve"> Широківський район</t>
  </si>
  <si>
    <t>1517322</t>
  </si>
  <si>
    <t>7322</t>
  </si>
  <si>
    <t>Будівництво медичних установ та закладів</t>
  </si>
  <si>
    <t>1517323</t>
  </si>
  <si>
    <t>7323</t>
  </si>
  <si>
    <t>Будівництво установ та закладів соціальної сфери</t>
  </si>
  <si>
    <t>1517324</t>
  </si>
  <si>
    <t>7324</t>
  </si>
  <si>
    <t>Будівництво установ та закладів культури</t>
  </si>
  <si>
    <t>Будівництво будинку культури в с. Новоолександрівка по вул. Парковій, 1-К  Дніпровського району Дніпропетровської області (у т.ч. ПКД)</t>
  </si>
  <si>
    <t>Реконструкція Будинку культури в м. Перещепине  Дніпропетровської області. Коригування (у т.ч. ПКД)</t>
  </si>
  <si>
    <t>1517325</t>
  </si>
  <si>
    <t>7325</t>
  </si>
  <si>
    <t>Будівництво споруд, установ та закладів фізичної культури і спорту</t>
  </si>
  <si>
    <t>Реконструкція стадіону м. Синельникове (у т.ч. ПКД)</t>
  </si>
  <si>
    <t>Реконструкція  центрального стадіону м. Апостолове Апостолівського району (у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</si>
  <si>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 ( 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</si>
  <si>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</si>
  <si>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Реконструкція  стадіону смт Кринички Криничанського району (у т.ч. ПКД)</t>
  </si>
  <si>
    <t>Реконструкція глядацьких трибун з улаштуванням навісу стадіону смт Кринички, за адресою: Дніпропетровська обл., Криничанський район, смт. Кринички, вул. Героїв Чорнобиля, 7-Д ( у т.ч. ПКД)</t>
  </si>
  <si>
    <t>Будівництво стадіону в с. Придніпровське Нікопольського району Дніпропетровської області (у т.ч. ПКД)</t>
  </si>
  <si>
    <t>Реконструкція стадіону в смт Покровське, вул. Горького, Покровського району (у т.ч. ПКД)</t>
  </si>
  <si>
    <t>Софіївський  район</t>
  </si>
  <si>
    <t>Реконструкція стадіону в смт. Юр’ївка, в т.ч. ПКД</t>
  </si>
  <si>
    <t>Будівництво глядацьких трибун з улаштуванням навісу стадіону в смт. Юр’ївка (у т.ч. ПКД)</t>
  </si>
  <si>
    <t>1517330</t>
  </si>
  <si>
    <t>7330</t>
  </si>
  <si>
    <t>Будівництво 2-х секційного житлового будинку у м. Покров (у т.ч. ПКД)</t>
  </si>
  <si>
    <t>Будівництво житлового будинку в сел.Слобожанське Дніпровського району (у т.ч. ПКД)</t>
  </si>
  <si>
    <t xml:space="preserve"> Юр’ївський район</t>
  </si>
  <si>
    <t>1517340</t>
  </si>
  <si>
    <t>7340</t>
  </si>
  <si>
    <t>Троїцький собор в м.Новомосковську – реставрація. Коригування ( у т.ч. ПКД)</t>
  </si>
  <si>
    <t>Назва об’єктів відповідно до проектно-кошторисної документації тощо</t>
  </si>
  <si>
    <t>0100000</t>
  </si>
  <si>
    <t>0110000</t>
  </si>
  <si>
    <t>Усього видатків по обласному бюджету</t>
  </si>
  <si>
    <t>Обласна рада</t>
  </si>
  <si>
    <t>0990</t>
  </si>
  <si>
    <t>0810</t>
  </si>
  <si>
    <t>0763</t>
  </si>
  <si>
    <t>0824</t>
  </si>
  <si>
    <t>0180</t>
  </si>
  <si>
    <t>Капітальні видатки</t>
  </si>
  <si>
    <t>Департамент охорони здоров’я Дніпропетровської обласної державної адміністрації</t>
  </si>
  <si>
    <t>0456</t>
  </si>
  <si>
    <t>0460</t>
  </si>
  <si>
    <t>Управління інформаційних технологій та електронного урядування Дніпропетровської обласної державної адміністрації</t>
  </si>
  <si>
    <t>0320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</si>
  <si>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</si>
  <si>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</si>
  <si>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</si>
  <si>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4030</t>
  </si>
  <si>
    <t>грн</t>
  </si>
  <si>
    <t>Управління культури, національностей і релігій Дніпропетровської обласної державної адміністрації</t>
  </si>
  <si>
    <t xml:space="preserve">Загальний обсяг фінансування будівництва </t>
  </si>
  <si>
    <t xml:space="preserve">Разом видатків на поточний рік </t>
  </si>
  <si>
    <t>0490</t>
  </si>
  <si>
    <t>у тому числі:</t>
  </si>
  <si>
    <t>Департамент освіти і науки Дніпропетровської обласної державної адміністрації</t>
  </si>
  <si>
    <t>Внески до статутного капіталу суб’єктів господарювання</t>
  </si>
  <si>
    <t>0110150</t>
  </si>
  <si>
    <t>0150</t>
  </si>
  <si>
    <t>Інші програми, заклади та заходи у сфері освіти</t>
  </si>
  <si>
    <t>0117690</t>
  </si>
  <si>
    <t>7690</t>
  </si>
  <si>
    <t>Інша економічна діяльність</t>
  </si>
  <si>
    <t>0119770</t>
  </si>
  <si>
    <t>9770</t>
  </si>
  <si>
    <t>Інші субвенції з місцевого бюджету</t>
  </si>
  <si>
    <t>0600000</t>
  </si>
  <si>
    <t>0610000</t>
  </si>
  <si>
    <t>0611160</t>
  </si>
  <si>
    <t>0700000</t>
  </si>
  <si>
    <t>0710000</t>
  </si>
  <si>
    <t>0712150</t>
  </si>
  <si>
    <t>2150</t>
  </si>
  <si>
    <t>Інші програми, заклади та заходи у сфері охорони здоров’я,</t>
  </si>
  <si>
    <t>0714030</t>
  </si>
  <si>
    <t>Забезпечення діяльності бiблiотек</t>
  </si>
  <si>
    <t>0800000</t>
  </si>
  <si>
    <t>0810000</t>
  </si>
  <si>
    <t>0813230</t>
  </si>
  <si>
    <t>3230</t>
  </si>
  <si>
    <t>Інші заклади та заходи</t>
  </si>
  <si>
    <t>0900000</t>
  </si>
  <si>
    <t>0910000</t>
  </si>
  <si>
    <t>1100000</t>
  </si>
  <si>
    <t>1110000</t>
  </si>
  <si>
    <t>1115030</t>
  </si>
  <si>
    <t>1115033</t>
  </si>
  <si>
    <t>Забезпечення підготовки спортсменів школами вищої спортивної майстерності</t>
  </si>
  <si>
    <t>1014080</t>
  </si>
  <si>
    <t>4080</t>
  </si>
  <si>
    <t>0829</t>
  </si>
  <si>
    <t>Інші заклади та заходи в галузі культури і мистецтва</t>
  </si>
  <si>
    <t>Управління містобудування та архітектури Дніпропетровської обласної державної адміністрації</t>
  </si>
  <si>
    <t>0443</t>
  </si>
  <si>
    <t>5033</t>
  </si>
  <si>
    <t>Розвиток дитячо-юнацького та резервного спорту</t>
  </si>
  <si>
    <t>1160</t>
  </si>
  <si>
    <t>Департамент соціального захисту населення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</si>
  <si>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</si>
  <si>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Перший заступник голови обласної ради</t>
  </si>
  <si>
    <t>0117670</t>
  </si>
  <si>
    <t>7670</t>
  </si>
  <si>
    <t>1200000</t>
  </si>
  <si>
    <t>1210000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</si>
  <si>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</si>
  <si>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</si>
  <si>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</si>
  <si>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</si>
  <si>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</si>
  <si>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2017520</t>
  </si>
  <si>
    <t>7520</t>
  </si>
  <si>
    <t>Реалізація Національної програми інформатизації</t>
  </si>
  <si>
    <t>8110</t>
  </si>
  <si>
    <t>Заходи запобігання та ліквідації надзвичайних ситуацій та наслідків стихійного лиха</t>
  </si>
  <si>
    <t>1500000</t>
  </si>
  <si>
    <t>1510000</t>
  </si>
  <si>
    <t>до рішення обласної ради</t>
  </si>
  <si>
    <t>Служба у справах дітей Дніпропетровської обласної державної адміністрації</t>
  </si>
  <si>
    <t>2000000</t>
  </si>
  <si>
    <t>2010000</t>
  </si>
  <si>
    <t>1090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</si>
  <si>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</si>
  <si>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5030</t>
  </si>
  <si>
    <t>7310</t>
  </si>
  <si>
    <t>1217310</t>
  </si>
  <si>
    <t>7360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</si>
  <si>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</si>
  <si>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</si>
  <si>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</si>
  <si>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</si>
  <si>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</si>
  <si>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</si>
  <si>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Реалізація інвестиційних програм і проектів за рахунок коштів, які надаються з державного бюджету</t>
  </si>
  <si>
    <t>7320</t>
  </si>
  <si>
    <t>1517320</t>
  </si>
  <si>
    <t>1517360</t>
  </si>
  <si>
    <t>7365</t>
  </si>
  <si>
    <t>1517365</t>
  </si>
  <si>
    <t>Управління цивільного захисту Дніпропетровської обласної державної адміністрації</t>
  </si>
  <si>
    <t>2900000</t>
  </si>
  <si>
    <t>2910000</t>
  </si>
  <si>
    <t>Управління капітального будівництва Дніпропетровської обласної державної адміністрації</t>
  </si>
  <si>
    <t>2918110</t>
  </si>
  <si>
    <t>Перелік об’єктів, видатки на які у 2018  році будуть проводитися за рахунок коштів бюджету розвитку</t>
  </si>
  <si>
    <t>за рахунок субвенції з державного бюджету</t>
  </si>
  <si>
    <t>Управління молоді і спорту Дніпропетровської обласної державної адміністрації</t>
  </si>
  <si>
    <t>0111</t>
  </si>
  <si>
    <t>1000000</t>
  </si>
  <si>
    <t>1010000</t>
  </si>
  <si>
    <t xml:space="preserve">Відсоток завершеності будівництва об’єктів на майбутні роки </t>
  </si>
  <si>
    <t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2017 року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</si>
  <si>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</si>
  <si>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</si>
  <si>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</si>
  <si>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</si>
  <si>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0916080</t>
  </si>
  <si>
    <t>0916083</t>
  </si>
  <si>
    <t>6083</t>
  </si>
  <si>
    <t>6080</t>
  </si>
  <si>
    <t>0610</t>
  </si>
  <si>
    <t>Реалізація державних та місцевих житлових програм</t>
  </si>
  <si>
    <t>1216030</t>
  </si>
  <si>
    <t>6030</t>
  </si>
  <si>
    <t>0620</t>
  </si>
  <si>
    <t>Організація благоустрою населених пунктів</t>
  </si>
  <si>
    <t>м. Вільногірськ</t>
  </si>
  <si>
    <t>м. Дніпро</t>
  </si>
  <si>
    <t>м. Кривий Ріг</t>
  </si>
  <si>
    <t>Реконструкція парку ім. Федора Мершовцева  м. Кривий Ріг (ІІ черга) (у т.ч. ПКД та експертиза)</t>
  </si>
  <si>
    <t>м.Марганець</t>
  </si>
  <si>
    <t xml:space="preserve">м. Новомосковськ </t>
  </si>
  <si>
    <t xml:space="preserve"> м. Покров</t>
  </si>
  <si>
    <t>Реконструкція Дендропарку по вул. Центральна в м. Покров Дніпропетровської області. (у т.ч. ПКД та експертиза)</t>
  </si>
  <si>
    <t>Реконструкція парку Гірників по вул. І.Малки в м.Покров Дніпропетровської області (у т.ч. ПКД та експертиза)</t>
  </si>
  <si>
    <t>Нікопольський район</t>
  </si>
  <si>
    <t>Пятихатський район</t>
  </si>
  <si>
    <t>Томаківський район</t>
  </si>
  <si>
    <t>м. Павлоград</t>
  </si>
  <si>
    <t>Будівництво пішохідного мосту через річку Вовча з  вул. Хижняка ( в районі житлового будинку № 45) в м. Павлограді Дніпропетровської області (у т.ч. ПКД та експертиза)</t>
  </si>
  <si>
    <t>Верхньодніпровський район</t>
  </si>
  <si>
    <t>Реконструкція водогонів м.Верхівцеве (водопостачання північної сторони міста)  (у т.ч. ПКД та експертиза)</t>
  </si>
  <si>
    <t>Дніпровський район</t>
  </si>
  <si>
    <t>Криворiзький район</t>
  </si>
  <si>
    <t>Новомосковський район</t>
  </si>
  <si>
    <t>Солонянський район</t>
  </si>
  <si>
    <t>Софіївський район</t>
  </si>
  <si>
    <t>Нове будівництво водогону від ІІ підйому до с.Виводове Томаківського району (у т.ч. ПКД та експертиза)</t>
  </si>
  <si>
    <t xml:space="preserve">Синельниківський район </t>
  </si>
  <si>
    <t>1217640</t>
  </si>
  <si>
    <t>7640</t>
  </si>
  <si>
    <t>0470</t>
  </si>
  <si>
    <t>Заходи з енергозбереження</t>
  </si>
  <si>
    <t>1511010</t>
  </si>
  <si>
    <t>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</si>
  <si>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</si>
  <si>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</si>
  <si>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</si>
  <si>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</si>
  <si>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</si>
  <si>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</si>
  <si>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</si>
  <si>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</si>
  <si>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Реконструкція КЗ ДНЗ № 20 „Буратино” за адресою:м. Марганець, вул. Східний квартал, 12а (у т.ч. ПКД)</t>
  </si>
  <si>
    <t>Будівництво спортивної зали з плавальним басейном та облаштуванням теплого переходу в КЗ „НСЗШ № 21” за адресою м. Нікополь, вул. Гагаріна, 161 (у т.ч.ПКД)</t>
  </si>
  <si>
    <t>Рекострукція стадіону комунального закладу „Нікопольська середня загальноосвітня школа І – ІІ ступенів № 14” за адресою: Дніпропетровська область, м. Нікополь, вул. Гайдамацька, 33 (у т.ч. ПКД)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</si>
  <si>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</si>
  <si>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Комунального дитячого закладу оздоровлення та відпочинку Дніпровського району „Ювілейний” ( у т.ч. ПКД)</t>
  </si>
  <si>
    <t>Реконструкція стадіону РКЗО „Межівська СЗШ  № 1” (дві філії) вул. Учительська, 7, смт Межова Межівського району Дніпропетровської області ( у т.ч. ПКД)</t>
  </si>
  <si>
    <t>Реконструкція стадіону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</si>
  <si>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будівлі ДНЗ ясла-садок „Малятко” в смт Новопокровка Солонянського району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</si>
  <si>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допомоги” по вул. Перемоги, 113  м. Дніпро (у т.ч. ПКД)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</si>
  <si>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 ( у т.ч. ПКД)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</si>
  <si>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 (у т.ч. ПКД)</t>
  </si>
  <si>
    <t>Реконструкція приміщень під амбулаторію „Центру первинної медико-санітарної допомоги № 4” по вул. Павлика Морозова,15 в м. Кривий Ріг Дніпропетровської області ( у т.ч. ПКД)</t>
  </si>
  <si>
    <t>Будівництво будівлі під амбулаторію ЗПСМ КЗ „Нікопольський центр первинної медико-санітарної допомоги” по вул. Чалого, м. Нікополь ( у т.ч. ПКД)</t>
  </si>
  <si>
    <t>Реконструкція майстерні в житловий корпус № 5 у комунальному закладі „Васильківський психоневрологічний будинок-інтернат” Дніпропетровської обласної ради. Коригування ( у т.ч. ПКД)</t>
  </si>
  <si>
    <t>Реконструкція гуртожитку на 100 місць під спальний корпус комунального закладу „Стародобровільський психо-неврологічний інтернат” Дніпропетровської обласної ради” по вул. Степовій, 2в, с. Стародобровільське Широківського району Дніпропетровської обл. (у т.ч. ПКД)</t>
  </si>
  <si>
    <t>Реконструкція будівлі КПНЗ „Палац дитячої та юнацької творчості Центрально-Міського району” Криворізької міської ради, м. Кривий Ріг Дніпропетровської області ( у т.ч. ПКД)</t>
  </si>
  <si>
    <t>Будівництво стадіону КЗ „Дитячо-юнацька футбольна школа „Надія” Кам’янської міської ради (у т.ч. ПКД)</t>
  </si>
  <si>
    <t>Реконструкція малої арени стадіону „Перемога” за адресою: просп. Аношкіна, 109, м. Дніпродзержинськ ( у т.ч. ПКД)</t>
  </si>
  <si>
    <t>Будівництво спортивного плавального басейну на території КПНЗ „Дитяча юнацька спортивна школа № 3” Криворізької міської ради по вул. Зарічній, 3 у м. Кривий Ріг Дніпропетровської області (у т.ч. ПКД)</t>
  </si>
  <si>
    <t>Реконструкція  КБУ „Фізкультурно-спортивний комплекс ім. В.М. Шкуренко” по вул. Корольова Сергія, 1, м. Павлоград  (у т.ч. ПКД)</t>
  </si>
  <si>
    <t>Реконструкція  комунального закладу „Комунальний позашкільний навчальний заклад „Дитячо-юнацька спортивна школа   м.Покров Дніпропетровської області” вул. Горького, буд. 12 ( у т.ч. ПКД)</t>
  </si>
  <si>
    <t>„Спортивно-оздоровчий комплекс в смт. Слобожанське Дніпровського району Дніпропетровської області. Коригування проекту” (нове будівництво). Котельня (у т.ч. ПКД)</t>
  </si>
  <si>
    <t>Реконструкція будівлі КЗ „Покровська дитячо-юнацька спортивна школа” Покровської районної ради Дніпропетровської області (I черга), у т.ч. ПКД</t>
  </si>
  <si>
    <t>Реконструкція стадіону „Діброва” в смт Царичанка Царичанського району, в т.ч. ПКД</t>
  </si>
  <si>
    <t>субвенція з обласного бюджету до місцевих бюджетів на співфінансування органів місцевого самоврядування області 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– Швейцарсько-Український проект „Підтримка децентралізації в Україні” DESPRO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</si>
  <si>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числа,</t>
  </si>
  <si>
    <t>Будівництво міського парку по вул Центральна  м. Вільногірськ Дніпропетровської області (у т.ч. ПКД та експертиза)</t>
  </si>
  <si>
    <t>Реконструкція центральної алеї (площі) ж/м Західний в районі вулиці Данила Галицького, 31 (РАГС) Новокадацький район м. Дніпро (у т.ч. ПКД та експертиза)</t>
  </si>
  <si>
    <t>Реконструкція площі Гірницької Слави м. Марганець (у т.ч. ПКД та експертиза)</t>
  </si>
  <si>
    <t>Реконструкція площі Героїв у м.Новомосковську (I та II черги будівництва) (у т.ч. ПКД та експертиза)</t>
  </si>
  <si>
    <t>Реконструкція центральної площі смт Червоногригорівка Нікопольського району (у т.ч. ПКД та експертиза)</t>
  </si>
  <si>
    <t>Реконструкція міського парку відпочинку і дозвілля та Центрального проспекту  (у т.ч. ПКД та експертиза)</t>
  </si>
  <si>
    <t>Реконструкція паркової зони смт Томаківка, Томаківського району, Дніпропетровської області ( у т.ч. ПКД та експертиза)</t>
  </si>
  <si>
    <t>Будівництво системи водопостачання об’єднаних громад сіл Новомиколаївка, Сурсько-Литовське, Сурсько-Клевцеве та Зелений Гай  Дніпропетровського району Дніпропетровської області (у т.ч. ПКД та експертиза)</t>
  </si>
  <si>
    <t>Реконструкція магістрального водогону від м. Кривий Ріг – с. Веселе Криворізького району ( у т.ч. ПКД та експертиза)</t>
  </si>
  <si>
    <t>Підвідний водовід до села Новоселівка Новомосковського району – будівництво  (у т.ч. ПКД та експертиза)</t>
  </si>
  <si>
    <t>Реконструкція споруд та мереж водопостачання с. Військове Солонянського району Дніпропетровської області (у т.ч. ПКД та експертиза)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</si>
  <si>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</si>
  <si>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Реконструкція водпровідних мереж м.Верхньодніпровськ (у т.ч. ПКД та експертиза)</t>
  </si>
  <si>
    <t>Комплексна термомодернізація будівлі КЗ „Дніпропетровська міська дитяча клінічна лікарня № 1 - Дніпропетровської обласної ради” у м. Дніпро ‒ реконструкція ( у т.ч. ПКД та експертиза)</t>
  </si>
  <si>
    <t>Реконструкція стадіону  КЗО ССЗШ № 126 з поглибленим вивченням французької мови, м. Дніпро ( у т.ч. ПКД)</t>
  </si>
  <si>
    <t>Реконструкція стадіону ЗОШ № 7, м. Марганець, вул. Долгова, 1 (у т.ч. ПКД)</t>
  </si>
  <si>
    <t>Реконструкція стадіону ЗОШ № 9, м. Марганець, кв. Ювілейний, 16 (у т.ч. ПКД)</t>
  </si>
  <si>
    <t>Будівництво Дніпропетровського обласного реабілітаційного центру в с. Сурсько-Литовське Дніпропетровського району Дніпропетровської області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</si>
  <si>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(у т.ч. ПКД)</t>
  </si>
  <si>
    <t>Нове будівництво автодороги від мкр-ну Сонячний до вул. Спаської у м. Кривий Ріг Дніпропетровської області (у т.ч. ПКД та експертиза)</t>
  </si>
  <si>
    <t>Реконструкція по  вул. Набережна Кислянської сілської ради в с. Надеждівка Синельниківського району  (у т.ч. ПКД та експертиза)</t>
  </si>
  <si>
    <t>Реконструкція вул. Зелена Дерезуватської сільської ради с. Дерезувате Синельниківського району  (у т.ч. ПКД та експертиза)</t>
  </si>
  <si>
    <t xml:space="preserve">Підготовка кадрів вищими навчальними закладами І – ІІ рівнів акредитації (коледжами, технікумами, училищами) </t>
  </si>
  <si>
    <t>Інші заходи, пов’язані з економічною діяльністю</t>
  </si>
  <si>
    <t>Будівництво об’єктів житлово-комунального господарства</t>
  </si>
  <si>
    <t>Будівництво об’єктів соціально-культурного призначення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</si>
  <si>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</si>
  <si>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Будівництво стадіону в с. Хутірське по вул. Лук’яненко Хутірської сільської ради Петриківського району Дніпропетровської області (у т.ч. ПКД)</t>
  </si>
  <si>
    <t>Юр’ївський район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</si>
  <si>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</si>
  <si>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</si>
  <si>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Реалізація інвестиційних програм і проектів за рахунок субвенції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людей„</t>
  </si>
  <si>
    <t>Реконструкція плавального басейну КЗО „Загальноосвітня санаторна школа-інтернат № 3” ДОР по вул. Прапорна, 25, м.Дніпропетровськ (у т.ч. ПКД)</t>
  </si>
  <si>
    <t>Реконструкція ДНЗ № 254 по вул. Альвінського, 1, м. Дніпро ( у т.ч. ПКД)</t>
  </si>
  <si>
    <t>Реконструкція ДНЗ № 41 по вул. Молодогвардійській, 24д, м. Дніпро ( у т.ч. ПКД)</t>
  </si>
  <si>
    <t>Реконструкція окремо розташованої будівлі комунального закладу „Дошкільний навчальний заклад (ясла-сад) № 23 „Дзвіночок” Кам`янської міської ради дошкільний заклад для дітей від 3 до 6 років. За адресою : вул. Чорновола, 77 (у т.ч. ПКД)</t>
  </si>
  <si>
    <t>Реконструкція фасаду, капітальний ремонт системи водопостачання та водовідведення, теплопостачання комунального закладу „Дошкільний навчальний заклад (ясла-садок) – центр розвитку дитини № 27 „Орлятко” Кам’янської міської ради за адресою: просп. Наддніпрянський, 5  (у т.ч. ПКД)</t>
  </si>
  <si>
    <t>Реконструкція дошкільного навчального закладу „Чебурашка„ з улаштуванням автономної котельні по вул. Велика Ковалівка, 14 в м. Новомосковську (коригування) (у тому числі ПКД)</t>
  </si>
  <si>
    <t>Реконструкція будівлі Павлоградського навчально-виховного комплексу „Дошкільний навчальний заклад - загальноосвітній навчальний заклад № 22” по вул. Баумана, 61, м. Павлоград Дніпропетровської області (коригування), у т.ч. ПКД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</si>
  <si>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</si>
  <si>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</si>
  <si>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Будівництво ДНЗ на 115 місць,  вул. І. Малки, м. Покров (у т.ч. ПКД)</t>
  </si>
  <si>
    <t>Реконструкція НВК № 1 ім.Коцюбинського смт Васильківка Васильківського району Дніпропетровської області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</si>
  <si>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</si>
  <si>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Реконструкція стадіону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</si>
  <si>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</si>
  <si>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Будівництво ДНЗ на 80 місць за адресою: вул. Шкільна, 2,  с. Старі Кодаки Дніпровського району Дніпропетровської області (у т.ч. ПКД)</t>
  </si>
  <si>
    <t>Реконструкція опорної школи смт Магдалинівка, вул. Центральна, 12 Магдалинівський район Дніпропетровської області  (у т.ч. ПКД)</t>
  </si>
  <si>
    <t>Реконструкція стадіону опорної школи смт Магдалинівка, вул. Центральна, 12 Магдалинівський район Дніпропетровської області  (у т.ч. ПКД)</t>
  </si>
  <si>
    <t>Будівництво ДНЗ на 80 місць по вул. Б.Хмельницького, 7а  с. Слов’янка Межівського району (у т.ч. ПКД)</t>
  </si>
  <si>
    <t>Реконструкція ДНЗ на 115 місць по вул. Центральна, 1Г в с. Райполе Межівського району (у т.ч. ПКД)</t>
  </si>
  <si>
    <t>Школа № 2 смт Межова Дніпропетровської області – реконструкція (у т.ч. ПКД)</t>
  </si>
  <si>
    <t>Реконструкція стадіону Петропавлівської ЗОШ № 2 смт Петропавлівка Петропавлівського району Дніпропетровської області ( у т.ч. ПКД)</t>
  </si>
  <si>
    <t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</si>
  <si>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Томаківського НВК „ЗОШ І – ІІІ ступенів – ДНЗ” № 1 Томаківського району Дніпропетровської області по вул. Ватутіна, 7 (у т.ч. ПКД)</t>
  </si>
  <si>
    <t>Реконструкція стадіону Томаківської  ЗОШ I – III ступенів № 1 по вул. Ватутіна, 7 в смт Томаківка ( у т.ч. ПКД)</t>
  </si>
  <si>
    <t>Реконструкція  Виводівської ЗОШ І – ІІІ ступенів для створення двох дошкільних груп та реорганізацію в навчально-виховний комплекс Томаківського району (у т.ч. ПКД)</t>
  </si>
  <si>
    <t>Реконструкція стадіону СЗОШ № 2, смт Широке Широківського району (у т.ч. ПКД)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</si>
  <si>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 (коригування), у т.ч.ПКД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</si>
  <si>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 (І черга)</t>
  </si>
  <si>
    <t>Реконструкція головного корпусу блок № 2 (сходово-ліфтовий вузол) з переходом до блоку № 6 КЗ ДОДКЛ по вул. Космічній, 13, м. Дніпропетровськ ( у т.ч. ПКД)</t>
  </si>
  <si>
    <t xml:space="preserve">Реконструкція покрівлі  нового хірургічного корпусу КЗ „Дніпропетровська обласна клінічна лікарня ім. І.І. Мечникова„, у т.ч. ПКД  </t>
  </si>
  <si>
    <t>Реконструкція нежитлових приміщень КЗ „ДЦПМСД № 1” під амбулаторію № 6 за адресою: вул. М. Руденка, 112, м. Дніпро (у т.ч. ПКД)</t>
  </si>
  <si>
    <t>Реконструкція амбулаторії № 10 КЗ „ДЦПМСД № 4” за адресою: вул. Козакова, 1-А, м. Дніпро (у т.ч. ПКД)</t>
  </si>
  <si>
    <t>Реконструкція амбулаторії № 2  КЗ „ДЦПМСД № 6” за адресою: вул. Караваєва, 68, м. Дніпро (у т.ч. ПКД)</t>
  </si>
  <si>
    <t>Реконструкція амбулаторії № 9 КЗ „ДЦПМСД № 7” за адресою: вул. Новошкільна, 92, м. Дніпро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</si>
  <si>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</si>
  <si>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нежитлових приміщень КЗ „ДЦПМСД № 10” під амбулаторію сімейної медицини №8 за адресою: вул. Електрична, 15, м. Дніпро(у т.ч. ПКД)</t>
  </si>
  <si>
    <t>Реконструкція нежитлового приміщення КЗ „Дніпровський центр первинної медико-санітарної допомоги № 10” за адресою: вул. Чаплинська, 96,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</si>
  <si>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пр. О. Поля, 59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</si>
  <si>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</si>
  <si>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 №12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</si>
  <si>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проспект Богдана Хмельницкого 12-г 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</si>
  <si>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</si>
  <si>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4” за адресою: просп. Героїв 3, м. Дніпро,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</si>
  <si>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5” за адресою: м. Дніпро, просп. Свободи, 99 під розміщення амбулаторії загальної практики сімейної медицини (у т.ч. ПКД)</t>
  </si>
  <si>
    <t>Реконструкція корпусу платної поліклініки КЗ „Дніпропетровська обласна клінічна лікарня  ім. І.І. Мечникова” під центр діагностики та реабілітації постраждалих в зоні АТО ( у т.ч. ПКД)</t>
  </si>
  <si>
    <t>Приміщення під амбулаторію № 7 „Центру первинної медико-санітарної допомоги № 3” за адресою: мкр.7 Зарічний, 9а, м.Кривий Ріг – реконструкція ( у т.ч. ПКД)</t>
  </si>
  <si>
    <t>Приміщення під амбулаторію„Центру первинної медико-санітарної допомоги № 5” в селищі Ілліча, м.Кривий Ріг – реконструкція ( у т.ч.ПКД )</t>
  </si>
  <si>
    <t>Реконструкція приміщень під амбулаторію № 4 „Центру первинної медико-санітарної допомоги № 2” по вул. Електрозаводській, 22а в м. Кривий Ріг Дніпропетровської області ( у т.ч. ПКД)</t>
  </si>
  <si>
    <t>Реконструкція приміщень під 3 амбулаторії „Центру первинної медико-санітарної допомоги № 3” по вул. Тухачевського, 33а в м. Кривий Ріг Дніпропетровської області ( у т.ч. ПКД)</t>
  </si>
  <si>
    <t>Реконструкція приміщень під амбулаторію „Центру первинної медико-санітарної допомоги № 4” по вул. Павлика Морозова, 15 в м. Кривий Ріг Дніпропетровської області ( у т.ч. ПКД)</t>
  </si>
  <si>
    <t>Реконструкція приміщень під амбулаторію „Центру первинної медико-санітарної допомоги № 4” на мкр. Ювілейний, 8а в м. Кривий Ріг Дніпропетровської області ( у т.ч. ПКД)</t>
  </si>
  <si>
    <t>Реконструкція приміщень під амбулаторію „Центру первинної медико-санітарної допомоги № 5” у Військовому містечку-33, 14 в м. Кривий Ріг Дніпропетровської області ( у т.ч. ПКД)</t>
  </si>
  <si>
    <t>Реконструкція приміщень під амбулаторію „Центру первинної медико-санітарної допомоги № 6” по вул. Переяславській, 18 в м. Кривий Ріг Дніпропетровської області ( у т.ч. ПКД)</t>
  </si>
  <si>
    <t>Реконструкція приміщень 1-го поверху КЗ „Криворізька міська клінічна лікарня № 2 Дніпропетровської обласної ради” під відділення  екстреної (невідкладної) медичної допомоги за адресою:  м. Кривий Ріг, майдан 30-річчя Перемоги, 2 ( у т.ч. ПКД)</t>
  </si>
  <si>
    <t>Реконструкція частини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буд.47 (у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</si>
  <si>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 у т.ч. ПКД)</t>
  </si>
  <si>
    <t>Реконструкція стадіону „Трудові резерви”, м. Дніпропетровськ. Благоустрій території ( у т.ч. ПКД)</t>
  </si>
  <si>
    <t>Реконструкція ТП стадіону „Трудові резерви”, м.Дніпропетровськ, у т.ч. ПКД</t>
  </si>
  <si>
    <t>Реконструкція системи теплопостачання стадіону „Трудові резерви”, м. Дніпро, (у т.ч. ПКД)</t>
  </si>
  <si>
    <t>Реконструкція системи теплопостачання стадіону „Трудові резерви”, м. Дніпро. Збільшення потужності. (у т.ч. ПКД)</t>
  </si>
  <si>
    <t>Реконструкція стадіону „Трудові резерви”, м.Дніпропетровськ. Крита спортивно-демонстраційна споруда для спортивних ігор (у т.ч. ПКД)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</si>
  <si>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Коригування, в т.ч. ПКД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</si>
  <si>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 (у т.ч. ПКД)</t>
  </si>
  <si>
    <t>Будівництво стадіону в с. Волоське Дніпровського району Дніпропетровської області (у т.ч. ПКД)</t>
  </si>
  <si>
    <t>Спортивно-оздоровчий комплекс в сел. Ювілейне Дніпропетровського району Дніпропетровської області – будівництво (у т.ч. ПКД)</t>
  </si>
  <si>
    <t>Реконструкція глядацьких трибун з улаштуванням навісу фізкультурно-спортивного комплексу ім. А.Скорука по вул. Б. Хмельницького, 48а в смт Томаківка Томаківського району ( у т.ч. ПКД)</t>
  </si>
  <si>
    <t>Реконструкція будівлі по вул. Туполєва під житловий будинок, м. Кривий Ріг</t>
  </si>
  <si>
    <t>Реконструкція 12-ти квартирного житлового будинку в с. Вербуватівка Юр’ївського району Дніпропетровської області. Коригування (у т.ч. ПКД)</t>
  </si>
  <si>
    <t>Першочергові протиаварійні роботи з реставрації пам’ятки культури, історії та архітектури. Покрівля пам’ятнику містобудування і архітектури Національного значення, охр. № 1074 – будівля КЗ Культури „Дніпровський академічний Український музично-драматичний театр ім. Т.Г. Шевченка” Дніпропетровської обласної ради, за адресою: м. Дніпро, вул. Воскресенська, 5</t>
  </si>
  <si>
    <t>Реконструкція амбулаторії № 2 КЗ „ДЦПМСД № 6” за адресою: вул. Караваєва, 68, м. Дніпро (у т.ч. ПКД)</t>
  </si>
  <si>
    <t>Реконструкція нежитлових приміщень КЗ „ДЦПМСД”  № 10   під  амбулаторії  сімейної медицини за адресою: вул. Буковинська, 5 м.Дніпро” (у т.ч. ПКД)</t>
  </si>
  <si>
    <t>С. ОЛІЙНИК</t>
  </si>
  <si>
    <t xml:space="preserve">Додаток 6
</t>
  </si>
  <si>
    <t>Будівництво водоводу (с. Новоолексіївка) Новоолексіївської сільської
ради, (с. Євдокіївка,  с. Мар’ївка, с. Павлівка, с. Леніне, с. Калашники) Жовтневої сільської ради Софіївського району Дніпропетровської області (у т.ч. ПКД та експертиза)</t>
  </si>
  <si>
    <t>Реконструкція частини благоустрою майданчику з улаштуванням об’єкта монументального мистецтва (стели з державною символікою) на 
пр.Д. Яворницького м. Дніпро (у т.ч. ПКД)</t>
  </si>
  <si>
    <t>Будівництво ДНЗ на 115 місць на території КЗО СШ № 116 по 
вул. Передова, 601 м. Дніпро (у т.ч. ПКД)</t>
  </si>
  <si>
    <t>Реконструкція стадіону та елементів благоустрою НВК № 6
„Перспектива” по вул. Я. Мудрого, 11-а у м. Жовті Води ( у т.ч. ПКД)</t>
  </si>
  <si>
    <t>Будівництво навчально-виховного комплексу на території КЗ „Середня загальноосвітня школа № 27 „Кам’янської міської ради, розташованої за
адресою: м. Кам’янське, вул. Залізняка, 19, Дніпропетровської області (у т.ч. ПКД)</t>
  </si>
  <si>
    <t>Будівництво Комунального дошкільного навчального закладу за адресою:
вулиця Київська, буд. 169, м. Марганець, Дніпропетровської області (у т.ч. ПКД)</t>
  </si>
  <si>
    <t>Будівництво КДНЗ санаторного типу „Дивограй” за адресою: 
м. Нікополь, вул. Івана Куценка (у т.ч. ПКД)</t>
  </si>
  <si>
    <t>Реконструкція стадіону КЗ „Спеціалізована природничо-математична
школа І – ІІІ ступенів при Дніпропетровському Національному
університеті ім. О. Гончара” м. Нікополь, вул. Каштанова, 62 ( у т.ч. ПКД)</t>
  </si>
  <si>
    <t>Будівництво КДНЗ (ясел-садка) „Світанок” за адресою: м. Нікополь,
перехрестя вул. Першотравнева та вул. 8 Березня (у т.ч. ПКД)</t>
  </si>
  <si>
    <t>Реконструкція стадіону загальноосвітньої школи І – ІІІ ступенів № 1 по
вул. Б.Хмельницького, 106 в м. Апостолове Дніпропетровської області ( у т.ч. ПКД)</t>
  </si>
  <si>
    <t>Реконструкція комунального закладу  „Навчально-виховний комплекс № 2 (середня школа I – III ступенів – дошкільний навчальний заклад) 
м. Покров Дніпропетровської області ” вул. Л.Чайкіної, буд. 15 ( у т.ч. ПКД)</t>
  </si>
  <si>
    <t>Реконструкція Бородаївського КДНЗ „Вишенька” за адресою: 
вул. Шкільна, 12, с. Бородаївка Верхньодніпровського району Дніпропетровської області (у т.ч. ПКД)</t>
  </si>
  <si>
    <t>Реконструкція будівлі дошкільного закладу „Веснянка” по 
вул. Центральна, 31д в с. Миколаївка-1 Дніпропетровського району Дніпропетровської області. Коригування (у т.ч. ПКД)</t>
  </si>
  <si>
    <t>Будівництво навчально-виховного комплексу на території КЗ „Підгородненська загальноосвітня школа № 4 І – ІІІ ступенів” Дніпровської районної ради Дніпропетровської області, розташованої за
адресою: м. Підгородне, вул. Партизанська, 58 ( у т.ч. ПКД)</t>
  </si>
  <si>
    <t xml:space="preserve"> Будівництво навчально-виховного комплексу на території КЗ „Обухівська загальноосвітня школа № 2 І – ІІІ ступенів” Дніпровської районної ради Дніпропетровської області”, розташованої за адресою: 
смт Обухівка, вул. Солідарності, 49 ( у т.ч. ПКД)</t>
  </si>
  <si>
    <t xml:space="preserve">Реконструкція дошкільного навчального закладу по вул. Центральна, 10,
в селі Піщанка, Новомосковського району, Дніпропетровської області (у т.ч. ПКД) </t>
  </si>
  <si>
    <t>Реконструкція стадіону КЗО „Божедарівська середня загальноосвітня
школа І – ІІІ ступенів” Криничанської районної ради (чотири філії), 
вул. Лагерна, 14-Б, смт Щорськ, Криничанський район, Дніпропетровська область (у  т.ч. ПКД)</t>
  </si>
  <si>
    <t>Реконструкція існуючої будівлі спортивного комплексу Чаплинської середньої загальноосвітньої школи під навчально-виховний комплекс на
60 місць по вул. Калініна, 2 в с. Чаплинці Петриківського району. Коригування ( у т.ч. ПКД)</t>
  </si>
  <si>
    <t>Реконструкція стадіону Петриківської школи з профільним виробничим
навчанням І – ІІІ ступенів по проспекту Петра Калнишевського, 71а в 
смт Петриківка Петриківського району Дніпропетровської області ( у т.ч. ПКД)</t>
  </si>
  <si>
    <t>Будівництво ДНЗ по вул.Центральна, 10а, 
смт Іларіонове Синельниківського р-ну  ( у т.ч. ПКД)</t>
  </si>
  <si>
    <t>Реконструкція стадіону та елементів благоустрою Царичанської загальноосвітньої школи І – ІІІ ступенів в смт Царичанка
Дніпропетровської області, вул. Соборна, 40-а ( у т.ч. ПКД)</t>
  </si>
  <si>
    <t>Реконструкція стадіону опорної КЗ „Карпівська середня загальноосвітня
школа І – ІІІ ступенів” по вул. Молодіжна, 52 в с. Карпівка Широківського району  Дніпропетровської області (у т.ч. ПКД)</t>
  </si>
  <si>
    <t>Реконструкція будівлі харчоблоку під медично-господарчий блок 
КЗ „Дніпропетровський спеціалізований клінічний медичний центр матері та дитини ім. проф. М.Ф. Руднєва” за адресою пр.Пушкіна, 26, м. Дніпро (у т.ч. ПКД)</t>
  </si>
  <si>
    <t>Реконструкція будівлі поліклініки № 1 під хірургічне відділення 
КЗ „Дніпропетровський спеціалізований клінічний медичний центр матері та дитини ім. проф. М.Ф. Руднєва” ДОР” по проспекту Пушкіна, 26 у 
м. Дніпропетровську, в т.ч. ПКД</t>
  </si>
  <si>
    <t>Реконструкція з енергозбереженням та альтернативним опаленням СЗОШ
№ 2, по вул. Соборна, буд. 4, смт Широке, Широківського району Дніпропетровської області (у т.ч. ПКД)</t>
  </si>
  <si>
    <t>Коригування проекту „Реконструкція м΄якої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
санаторій № 1” ДОР” по вул. Тополина, 41, м. Дніпро (у т.ч. ПКД)</t>
  </si>
  <si>
    <t>Реконструкція першого поверху терапевтичного корпусу під відділення невідкладної (екстреної) медичної допомоги КЗ  „Дніпропетровське клінічне об’єднання швидкої медичної допомоги” Дніпропетровської
обласної ради” по вул. Свердлова, 65 м. Дніпропетровську ( у т.ч. ПКД)</t>
  </si>
  <si>
    <t>Реконструкція нежитлових приміщень КЗ „ДЦПМСД № 9” під амбулаторію сімейної медицини  за адресою: вул. Осіння, 13а  
м. Дніпропетровськ. Коригування ( у т.ч. ПКД)</t>
  </si>
  <si>
    <t>Реконструкція будівлі гуртожитку під амбулаторію ЗПСМ по 
вул. Гагаріна, 17 в с. Червоне Криворізького району Дніпропетровської області (у т.ч. ПКД)</t>
  </si>
  <si>
    <t>Реконструкція будівель під центр соціальної реабілітації дітей-інвалідів по
вул. Вільна, 2а, м. Кривий Ріг ( у т.ч. ПКД)</t>
  </si>
  <si>
    <t>Могилівський пансіонат геріатрії. Реконструкція.  Посилення
фундаментів. с. Могилів-1 Царичанського району Дніпропетровської області. Коригування</t>
  </si>
  <si>
    <t>Реконструкція будівлі „Палац тенісу” КЗ „Спортивний комбінат „Прометей” КМР у м. Кам’янське (у т.ч. ПКД)</t>
  </si>
  <si>
    <t>Реконструкція стадіону „Металург ім. О.І. Куценка” по 
вул. Трубників, 48 у м. Нікополь (у т.ч. ПКД)</t>
  </si>
  <si>
    <t xml:space="preserve">Будівництво спортивно-оздоровчого комплексу на території 
парку Перемоги в м. Нікополь по вул. Херсонська , у т.ч.  ПКД  </t>
  </si>
  <si>
    <t>Реконструкція комунального закладу спорткомплекс „Дніпровець” 
за адресою: вул. Набережна, 1 сел. Дніпровське Верхньодніпровський район  ( у т.ч. ПКД)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</si>
  <si>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</si>
  <si>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Реконструкція аптеки під багатоквартирний житловий будинок по
вул. 14 Гвардійської дивізії, 12  в смт Царичанка Дніпропетровської області (у т.ч. ПКД)</t>
  </si>
  <si>
    <t>Реконструкція глядацьких трибун з улаштуванням навісу стадіону „Діброва” за адресою: Дніпропетровська обл., Царичанський район, 
смт. Царичанка, вул. Царичанська, 42-В ( у т.ч. ПКД)</t>
  </si>
  <si>
    <t xml:space="preserve">Усього видатків на завершення будівництва об’єктів на майбутні роки </t>
  </si>
  <si>
    <t>Код програмної класифікації видатків та кредитування місцевого бюджету</t>
  </si>
  <si>
    <t>Реконструкція стадіону на території комунального закладу  „Навчально-виховний комплекс № 2 (середня школа I – III ступенів – дошкільний навчальний заклад) 
м. Покров Дніпропетровської області ” вул. Л.Чайкіної, буд. 15 ( у т.ч. ПКД)</t>
  </si>
  <si>
    <t>Реконструкція філії амбулаторії № 6 за адресою: вул. Орловська, 41 
м. Дніпропетровськ, під амбулаторію загальної практики сімейної медицини. Коригування (у т.ч. ПКД)</t>
  </si>
  <si>
    <t>Реконструкція частини будівлі комунального закладу „Навчально-виховний комплекс „Загальноосвітній навчальний заклад І – ІІ ступенів -
академічний ліцей № 15 м. Дніпродзержинська” Дніпродзержинської міської ради за адресою по вул. 40 років Перемоги, 10. Коригування (у т.ч. ПКД)</t>
  </si>
  <si>
    <t>Реконструкція стадіону КЗ „Нікопольська середня загальньоосвітня
школа І – ІІІ ступенів № 19” м. Нікополь, вул. Добролюбова, 47 ( у т.ч. ПКД)</t>
  </si>
  <si>
    <t>Будівництво стадіону КЗ „Нікопольська середня загальньоосвітня школа
І – ІІІ ступенів № 2” м. Нікополь, вул. героїв Чернобиля, 68 ( у т.ч. ПКД)</t>
  </si>
  <si>
    <t>Будівництво спортивного комплексу з переходом КЗ „Волоська загальноосвітня школа I – III ступенів” за адресою: сел. Волоське, вул. Набережна, 42, Дніпровського району Дніпропетровської області</t>
  </si>
  <si>
    <t>Реконструкція стадіону КЗ освіти  „НВК „ЗОШ І – ІІІ ступенів № 1 – Покровський ліцей”, смт Покровське, Покровського району Дніпропетровської області (у т.ч. ПКД)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</si>
  <si>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 
вул. Республіканська, 31 під міський центр з профілактики та боротьби зі СНІДом      ( у т.ч. ПКД)</t>
  </si>
  <si>
    <t xml:space="preserve">Завершення будівництва багатоквартирного житлового будинку по
вул. Леніна, 143А, смт Покровське Покровського району Дніпропетровської області. Коригування </t>
  </si>
  <si>
    <t>Приміщення під амбулаторію № 7 „Центру первинної медико-санітарної допомоги № 3” за адресою: мкр.7 Зарічний, 9а, м. Кривий Ріг – реконструкція ( у т.ч. ПКД)</t>
  </si>
  <si>
    <t>Приміщення під амбулаторію„Центру первинної медико-санітарної допомоги № 5” в селищі Ілліча, м. Кривий Ріг – реконструкція ( у т.ч. ПКД )</t>
  </si>
  <si>
    <t>Реконструкція нежитлового приміщення КЗ „Дніпровський центр
первинної медико-санітарної допомоги № 1” за адресою: м. Дніпро, пр. О. Поля, 59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</si>
  <si>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
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</si>
  <si>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
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 №12 (у т.ч. ПКД)</t>
  </si>
  <si>
    <t>Реконструкція нежитлового приміщення КЗ „Дніпровський центр
первинної медико-санітарної допомоги № 4” за адресою: просп. Героїв 3, м. Дніпро,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</si>
  <si>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
первинної медико-санітарної допомоги № 5” за адресою: м.Дніпро, просп. Свободи, 99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</si>
  <si>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
первинної медико-санітарної допомоги № 1” за адресою: м. Дніпро, проспект Богдана Хмельницкого 12-г 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</si>
  <si>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
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 (у т.ч. ПКД)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</si>
</sst>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0.0"/>
    <numFmt numFmtId="201" formatCode="0.0"/>
  </numFmts>
  <fonts count="44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8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8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>
      <alignment vertical="top"/>
    </xf>
    <xf numFmtId="0" fontId="27" fillId="0" borderId="3" applyNumberFormat="0" applyFill="0" applyAlignment="0" applyProtection="0"/>
    <xf numFmtId="0" fontId="7" fillId="0" borderId="4" applyNumberFormat="0" applyFill="0" applyAlignment="0" applyProtection="0"/>
    <xf numFmtId="0" fontId="25" fillId="22" borderId="5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5" fillId="0" borderId="0"/>
    <xf numFmtId="0" fontId="2" fillId="0" borderId="0"/>
    <xf numFmtId="0" fontId="14" fillId="0" borderId="0"/>
    <xf numFmtId="0" fontId="16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1" borderId="0" applyNumberFormat="0" applyBorder="0" applyAlignment="0" applyProtection="0"/>
  </cellStyleXfs>
  <cellXfs count="102">
    <xf numFmtId="0" fontId="0" fillId="0" borderId="0" xfId="0"/>
    <xf numFmtId="0" fontId="2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0" fillId="0" borderId="7" xfId="0" applyFont="1" applyFill="1" applyBorder="1" applyAlignment="1">
      <alignment horizontal="justify" vertical="center" wrapText="1"/>
    </xf>
    <xf numFmtId="196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0" fontId="23" fillId="0" borderId="7" xfId="0" applyFont="1" applyFill="1" applyBorder="1" applyAlignment="1">
      <alignment horizontal="justify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/>
    </xf>
    <xf numFmtId="0" fontId="18" fillId="0" borderId="8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Alignment="1" applyProtection="1">
      <alignment horizontal="center" vertical="top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Font="1" applyFill="1"/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0" fillId="0" borderId="7" xfId="73" applyNumberFormat="1" applyFont="1" applyFill="1" applyBorder="1" applyAlignment="1">
      <alignment vertical="center"/>
    </xf>
    <xf numFmtId="196" fontId="20" fillId="0" borderId="7" xfId="73" applyNumberFormat="1" applyFont="1" applyFill="1" applyBorder="1" applyAlignment="1">
      <alignment vertical="center"/>
    </xf>
    <xf numFmtId="3" fontId="31" fillId="0" borderId="7" xfId="73" applyNumberFormat="1" applyFont="1" applyFill="1" applyBorder="1" applyAlignment="1">
      <alignment vertical="center"/>
    </xf>
    <xf numFmtId="196" fontId="31" fillId="0" borderId="7" xfId="73" applyNumberFormat="1" applyFont="1" applyFill="1" applyBorder="1" applyAlignment="1">
      <alignment vertical="center"/>
    </xf>
    <xf numFmtId="3" fontId="23" fillId="0" borderId="7" xfId="73" applyNumberFormat="1" applyFont="1" applyFill="1" applyBorder="1" applyAlignment="1">
      <alignment vertical="center"/>
    </xf>
    <xf numFmtId="196" fontId="23" fillId="0" borderId="7" xfId="73" applyNumberFormat="1" applyFont="1" applyFill="1" applyBorder="1" applyAlignment="1">
      <alignment vertical="center"/>
    </xf>
    <xf numFmtId="0" fontId="33" fillId="0" borderId="0" xfId="0" applyNumberFormat="1" applyFont="1" applyFill="1" applyAlignment="1" applyProtection="1"/>
    <xf numFmtId="0" fontId="34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6" fillId="0" borderId="0" xfId="81" applyFont="1" applyFill="1" applyAlignment="1"/>
    <xf numFmtId="4" fontId="31" fillId="0" borderId="7" xfId="73" applyNumberFormat="1" applyFont="1" applyFill="1" applyBorder="1" applyAlignment="1">
      <alignment vertical="center"/>
    </xf>
    <xf numFmtId="4" fontId="20" fillId="0" borderId="7" xfId="73" applyNumberFormat="1" applyFont="1" applyFill="1" applyBorder="1" applyAlignment="1">
      <alignment vertical="center"/>
    </xf>
    <xf numFmtId="4" fontId="23" fillId="0" borderId="7" xfId="73" applyNumberFormat="1" applyFont="1" applyFill="1" applyBorder="1" applyAlignment="1">
      <alignment vertical="center"/>
    </xf>
    <xf numFmtId="49" fontId="19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2" fillId="0" borderId="10" xfId="0" applyFont="1" applyFill="1" applyBorder="1"/>
    <xf numFmtId="3" fontId="19" fillId="0" borderId="7" xfId="73" applyNumberFormat="1" applyFont="1" applyFill="1" applyBorder="1" applyAlignment="1">
      <alignment vertical="center"/>
    </xf>
    <xf numFmtId="196" fontId="19" fillId="0" borderId="7" xfId="73" applyNumberFormat="1" applyFont="1" applyFill="1" applyBorder="1" applyAlignment="1">
      <alignment vertical="center"/>
    </xf>
    <xf numFmtId="0" fontId="12" fillId="0" borderId="10" xfId="0" applyFont="1" applyFill="1" applyBorder="1"/>
    <xf numFmtId="0" fontId="30" fillId="0" borderId="11" xfId="0" applyFont="1" applyFill="1" applyBorder="1"/>
    <xf numFmtId="49" fontId="31" fillId="0" borderId="12" xfId="0" applyNumberFormat="1" applyFont="1" applyFill="1" applyBorder="1" applyAlignment="1" applyProtection="1">
      <alignment horizontal="center" vertical="justify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justify" vertical="center" wrapText="1"/>
    </xf>
    <xf numFmtId="3" fontId="31" fillId="0" borderId="12" xfId="73" applyNumberFormat="1" applyFont="1" applyFill="1" applyBorder="1" applyAlignment="1">
      <alignment vertical="center"/>
    </xf>
    <xf numFmtId="196" fontId="31" fillId="0" borderId="12" xfId="73" applyNumberFormat="1" applyFont="1" applyFill="1" applyBorder="1" applyAlignment="1">
      <alignment vertical="center"/>
    </xf>
    <xf numFmtId="4" fontId="31" fillId="0" borderId="12" xfId="73" applyNumberFormat="1" applyFont="1" applyFill="1" applyBorder="1" applyAlignment="1">
      <alignment vertical="center"/>
    </xf>
    <xf numFmtId="0" fontId="32" fillId="0" borderId="10" xfId="0" applyFont="1" applyFill="1" applyBorder="1"/>
    <xf numFmtId="49" fontId="31" fillId="0" borderId="7" xfId="0" applyNumberFormat="1" applyFont="1" applyFill="1" applyBorder="1" applyAlignment="1" applyProtection="1">
      <alignment horizontal="center" vertical="justify"/>
    </xf>
    <xf numFmtId="0" fontId="13" fillId="0" borderId="7" xfId="0" applyFont="1" applyFill="1" applyBorder="1"/>
    <xf numFmtId="49" fontId="20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justify" vertical="center" wrapText="1"/>
    </xf>
    <xf numFmtId="3" fontId="19" fillId="0" borderId="13" xfId="73" applyNumberFormat="1" applyFont="1" applyFill="1" applyBorder="1" applyAlignment="1">
      <alignment vertical="center"/>
    </xf>
    <xf numFmtId="196" fontId="19" fillId="0" borderId="13" xfId="73" applyNumberFormat="1" applyFont="1" applyFill="1" applyBorder="1" applyAlignment="1">
      <alignment vertical="center"/>
    </xf>
    <xf numFmtId="4" fontId="19" fillId="0" borderId="13" xfId="73" applyNumberFormat="1" applyFont="1" applyFill="1" applyBorder="1" applyAlignment="1">
      <alignment vertical="center"/>
    </xf>
    <xf numFmtId="201" fontId="20" fillId="0" borderId="14" xfId="0" applyNumberFormat="1" applyFont="1" applyFill="1" applyBorder="1" applyAlignment="1">
      <alignment horizontal="right" vertical="center" wrapText="1"/>
    </xf>
    <xf numFmtId="3" fontId="20" fillId="0" borderId="14" xfId="0" applyNumberFormat="1" applyFont="1" applyFill="1" applyBorder="1" applyAlignment="1">
      <alignment horizontal="right" vertical="center" wrapText="1"/>
    </xf>
    <xf numFmtId="201" fontId="23" fillId="0" borderId="7" xfId="73" applyNumberFormat="1" applyFont="1" applyFill="1" applyBorder="1" applyAlignment="1">
      <alignment vertical="center"/>
    </xf>
    <xf numFmtId="201" fontId="20" fillId="0" borderId="7" xfId="73" applyNumberFormat="1" applyFont="1" applyFill="1" applyBorder="1" applyAlignment="1">
      <alignment vertical="center"/>
    </xf>
    <xf numFmtId="201" fontId="23" fillId="0" borderId="14" xfId="73" applyNumberFormat="1" applyFont="1" applyFill="1" applyBorder="1" applyAlignment="1">
      <alignment vertical="center"/>
    </xf>
    <xf numFmtId="3" fontId="23" fillId="0" borderId="14" xfId="73" applyNumberFormat="1" applyFont="1" applyFill="1" applyBorder="1" applyAlignment="1">
      <alignment vertical="center"/>
    </xf>
    <xf numFmtId="201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3" fontId="39" fillId="0" borderId="7" xfId="73" applyNumberFormat="1" applyFont="1" applyFill="1" applyBorder="1" applyAlignment="1">
      <alignment vertical="center"/>
    </xf>
    <xf numFmtId="201" fontId="39" fillId="0" borderId="7" xfId="73" applyNumberFormat="1" applyFont="1" applyFill="1" applyBorder="1" applyAlignment="1">
      <alignment vertical="center"/>
    </xf>
    <xf numFmtId="201" fontId="20" fillId="0" borderId="14" xfId="73" applyNumberFormat="1" applyFont="1" applyFill="1" applyBorder="1" applyAlignment="1">
      <alignment horizontal="right" vertical="center" wrapText="1"/>
    </xf>
    <xf numFmtId="3" fontId="20" fillId="0" borderId="14" xfId="73" applyNumberFormat="1" applyFont="1" applyFill="1" applyBorder="1" applyAlignment="1">
      <alignment horizontal="right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/>
    <xf numFmtId="0" fontId="23" fillId="0" borderId="7" xfId="0" applyFont="1" applyFill="1" applyBorder="1" applyAlignment="1">
      <alignment horizontal="center" vertical="center" wrapText="1"/>
    </xf>
    <xf numFmtId="201" fontId="31" fillId="0" borderId="7" xfId="73" applyNumberFormat="1" applyFont="1" applyFill="1" applyBorder="1" applyAlignment="1">
      <alignment vertical="center"/>
    </xf>
    <xf numFmtId="49" fontId="20" fillId="0" borderId="7" xfId="8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3" fontId="38" fillId="0" borderId="7" xfId="73" applyNumberFormat="1" applyFont="1" applyFill="1" applyBorder="1" applyAlignment="1">
      <alignment vertical="center"/>
    </xf>
    <xf numFmtId="201" fontId="38" fillId="0" borderId="7" xfId="73" applyNumberFormat="1" applyFont="1" applyFill="1" applyBorder="1" applyAlignment="1">
      <alignment vertical="center"/>
    </xf>
    <xf numFmtId="0" fontId="30" fillId="0" borderId="10" xfId="0" applyFont="1" applyFill="1" applyBorder="1"/>
    <xf numFmtId="49" fontId="23" fillId="0" borderId="7" xfId="80" applyNumberFormat="1" applyFont="1" applyFill="1" applyBorder="1" applyAlignment="1">
      <alignment horizontal="center" vertical="center" wrapText="1"/>
    </xf>
    <xf numFmtId="3" fontId="40" fillId="0" borderId="7" xfId="73" applyNumberFormat="1" applyFont="1" applyFill="1" applyBorder="1" applyAlignment="1">
      <alignment vertical="center"/>
    </xf>
    <xf numFmtId="201" fontId="40" fillId="0" borderId="7" xfId="73" applyNumberFormat="1" applyFont="1" applyFill="1" applyBorder="1" applyAlignment="1">
      <alignment vertical="center"/>
    </xf>
    <xf numFmtId="0" fontId="41" fillId="0" borderId="10" xfId="0" applyFont="1" applyFill="1" applyBorder="1"/>
    <xf numFmtId="49" fontId="38" fillId="0" borderId="7" xfId="0" applyNumberFormat="1" applyFont="1" applyFill="1" applyBorder="1" applyAlignment="1">
      <alignment horizontal="center" vertical="center" wrapText="1"/>
    </xf>
    <xf numFmtId="49" fontId="38" fillId="0" borderId="7" xfId="0" applyNumberFormat="1" applyFont="1" applyFill="1" applyBorder="1" applyAlignment="1" applyProtection="1">
      <alignment horizontal="center" vertical="justify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justify" vertical="center" wrapText="1"/>
    </xf>
    <xf numFmtId="0" fontId="23" fillId="0" borderId="16" xfId="0" applyNumberFormat="1" applyFont="1" applyFill="1" applyBorder="1" applyAlignment="1">
      <alignment horizontal="left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0" fontId="20" fillId="0" borderId="16" xfId="80" applyFont="1" applyFill="1" applyBorder="1" applyAlignment="1">
      <alignment horizontal="left" vertical="center" wrapText="1"/>
    </xf>
    <xf numFmtId="0" fontId="23" fillId="0" borderId="16" xfId="8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justify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35" fillId="0" borderId="0" xfId="81" applyFont="1" applyFill="1" applyAlignment="1">
      <alignment horizontal="center"/>
    </xf>
    <xf numFmtId="0" fontId="37" fillId="0" borderId="0" xfId="8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5" fillId="0" borderId="0" xfId="81" applyFont="1" applyFill="1" applyBorder="1" applyAlignment="1">
      <alignment horizontal="left" wrapText="1"/>
    </xf>
    <xf numFmtId="0" fontId="33" fillId="0" borderId="0" xfId="0" applyNumberFormat="1" applyFont="1" applyFill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82" applyNumberFormat="1" applyFont="1" applyFill="1" applyAlignment="1" applyProtection="1">
      <alignment horizontal="left" vertical="center" wrapText="1"/>
    </xf>
  </cellXfs>
  <cellStyles count="108">
    <cellStyle name="20% - Акцент1" xfId="1"/>
    <cellStyle name="20% — акцент1" xfId="90" builtinId="30" hidden="1"/>
    <cellStyle name="20% - Акцент1 2" xfId="2"/>
    <cellStyle name="20% - Акцент1_Додаток 5..." xfId="3"/>
    <cellStyle name="20% - Акцент2" xfId="4"/>
    <cellStyle name="20% — акцент2" xfId="93" builtinId="34" hidden="1"/>
    <cellStyle name="20% - Акцент2 2" xfId="5"/>
    <cellStyle name="20% - Акцент2_Додаток 5..." xfId="6"/>
    <cellStyle name="20% - Акцент3" xfId="7"/>
    <cellStyle name="20% — акцент3" xfId="96" builtinId="38" hidden="1"/>
    <cellStyle name="20% - Акцент3 2" xfId="8"/>
    <cellStyle name="20% - Акцент3_Додаток 5..." xfId="9"/>
    <cellStyle name="20% - Акцент4" xfId="10"/>
    <cellStyle name="20% — акцент4" xfId="99" builtinId="42" hidden="1"/>
    <cellStyle name="20% - Акцент4 2" xfId="11"/>
    <cellStyle name="20% - Акцент4_Додаток 5..." xfId="12"/>
    <cellStyle name="20% - Акцент5" xfId="13"/>
    <cellStyle name="20% — акцент5" xfId="102" builtinId="46" hidden="1"/>
    <cellStyle name="20% - Акцент5 2" xfId="14"/>
    <cellStyle name="20% - Акцент5_Додаток 5..." xfId="15"/>
    <cellStyle name="20% - Акцент6" xfId="16"/>
    <cellStyle name="20% — акцент6" xfId="105" builtinId="50" hidden="1"/>
    <cellStyle name="20% - Акцент6 2" xfId="17"/>
    <cellStyle name="20% - Акцент6_Додаток 5..." xfId="18"/>
    <cellStyle name="40% - Акцент1" xfId="19"/>
    <cellStyle name="40% — акцент1" xfId="91" builtinId="31" hidden="1"/>
    <cellStyle name="40% - Акцент1 2" xfId="20"/>
    <cellStyle name="40% - Акцент1_Додаток 5..." xfId="21"/>
    <cellStyle name="40% - Акцент2" xfId="22"/>
    <cellStyle name="40% — акцент2" xfId="94" builtinId="35" hidden="1"/>
    <cellStyle name="40% - Акцент2 2" xfId="23"/>
    <cellStyle name="40% - Акцент2_Додаток 5..." xfId="24"/>
    <cellStyle name="40% - Акцент3" xfId="25"/>
    <cellStyle name="40% — акцент3" xfId="97" builtinId="39" hidden="1"/>
    <cellStyle name="40% - Акцент3 2" xfId="26"/>
    <cellStyle name="40% - Акцент3_Додаток 5..." xfId="27"/>
    <cellStyle name="40% - Акцент4" xfId="28"/>
    <cellStyle name="40% — акцент4" xfId="100" builtinId="43" hidden="1"/>
    <cellStyle name="40% - Акцент4 2" xfId="29"/>
    <cellStyle name="40% - Акцент4_Додаток 5..." xfId="30"/>
    <cellStyle name="40% - Акцент5" xfId="31"/>
    <cellStyle name="40% — акцент5" xfId="103" builtinId="47" hidden="1"/>
    <cellStyle name="40% - Акцент5 2" xfId="32"/>
    <cellStyle name="40% - Акцент5_Додаток 5..." xfId="33"/>
    <cellStyle name="40% - Акцент6" xfId="34"/>
    <cellStyle name="40% — акцент6" xfId="106" builtinId="51" hidden="1"/>
    <cellStyle name="40% - Акцент6 2" xfId="35"/>
    <cellStyle name="40% - Акцент6_Додаток 5..." xfId="36"/>
    <cellStyle name="60% - Акцент1" xfId="37"/>
    <cellStyle name="60% — акцент1" xfId="92" builtinId="32" hidden="1"/>
    <cellStyle name="60% - Акцент2" xfId="38"/>
    <cellStyle name="60% — акцент2" xfId="95" builtinId="36" hidden="1"/>
    <cellStyle name="60% - Акцент3" xfId="39"/>
    <cellStyle name="60% — акцент3" xfId="98" builtinId="40" hidden="1"/>
    <cellStyle name="60% - Акцент4" xfId="40"/>
    <cellStyle name="60% — акцент4" xfId="101" builtinId="44" hidden="1"/>
    <cellStyle name="60% - Акцент5" xfId="41"/>
    <cellStyle name="60% — акцент5" xfId="104" builtinId="48" hidden="1"/>
    <cellStyle name="60% - Акцент6" xfId="42"/>
    <cellStyle name="60% — акцент6" xfId="107" builtinId="52" hidden="1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4" xfId="80"/>
    <cellStyle name="Обычный_Додаток 6 джерела.." xfId="81"/>
    <cellStyle name="Обычный_Додаток7 програми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788"/>
  <sheetViews>
    <sheetView showZeros="0" tabSelected="1" view="pageBreakPreview" zoomScale="80" zoomScaleNormal="100" zoomScaleSheetLayoutView="118" workbookViewId="0">
      <pane xSplit="4" ySplit="7" topLeftCell="E380" activePane="bottomRight" state="frozen"/>
      <selection activeCell="B1" sqref="B1"/>
      <selection pane="topRight" activeCell="F1" sqref="F1"/>
      <selection pane="bottomLeft" activeCell="B6" sqref="B6"/>
      <selection pane="bottomRight" activeCell="H386" sqref="H386"/>
    </sheetView>
  </sheetViews>
  <sheetFormatPr defaultColWidth="9.1640625" defaultRowHeight="48.75" customHeight="1" x14ac:dyDescent="0.2"/>
  <cols>
    <col min="1" max="1" width="13" style="8" customWidth="1"/>
    <col min="2" max="2" width="12.33203125" style="8" customWidth="1"/>
    <col min="3" max="3" width="11.83203125" style="1" customWidth="1"/>
    <col min="4" max="4" width="64.33203125" style="1" customWidth="1"/>
    <col min="5" max="5" width="80" style="1" customWidth="1"/>
    <col min="6" max="6" width="17" style="1" customWidth="1"/>
    <col min="7" max="7" width="16.83203125" style="1" customWidth="1"/>
    <col min="8" max="8" width="18.1640625" style="1" customWidth="1"/>
    <col min="9" max="9" width="21.1640625" style="1" customWidth="1"/>
    <col min="10" max="16384" width="9.1640625" style="3"/>
  </cols>
  <sheetData>
    <row r="1" spans="1:9" s="16" customFormat="1" ht="18.75" x14ac:dyDescent="0.25">
      <c r="A1" s="14"/>
      <c r="B1" s="14"/>
      <c r="C1" s="15"/>
      <c r="D1" s="15"/>
      <c r="E1" s="15"/>
      <c r="F1" s="15"/>
      <c r="G1" s="98" t="s">
        <v>420</v>
      </c>
      <c r="H1" s="98"/>
      <c r="I1" s="98"/>
    </row>
    <row r="2" spans="1:9" s="16" customFormat="1" ht="18.75" x14ac:dyDescent="0.25">
      <c r="A2" s="14"/>
      <c r="B2" s="14"/>
      <c r="C2" s="15"/>
      <c r="D2" s="15"/>
      <c r="E2" s="15"/>
      <c r="F2" s="15"/>
      <c r="G2" s="98" t="s">
        <v>204</v>
      </c>
      <c r="H2" s="98"/>
      <c r="I2" s="98"/>
    </row>
    <row r="3" spans="1:9" s="16" customFormat="1" ht="18.75" x14ac:dyDescent="0.25">
      <c r="A3" s="14"/>
      <c r="B3" s="14"/>
      <c r="C3" s="15"/>
      <c r="D3" s="15"/>
      <c r="E3" s="15"/>
      <c r="F3" s="15"/>
      <c r="G3" s="98"/>
      <c r="H3" s="98"/>
      <c r="I3" s="98"/>
    </row>
    <row r="4" spans="1:9" ht="16.5" x14ac:dyDescent="0.2">
      <c r="F4" s="2"/>
      <c r="G4" s="2"/>
      <c r="H4" s="101"/>
      <c r="I4" s="101"/>
    </row>
    <row r="5" spans="1:9" ht="25.5" customHeight="1" x14ac:dyDescent="0.2">
      <c r="A5" s="100" t="s">
        <v>231</v>
      </c>
      <c r="B5" s="100"/>
      <c r="C5" s="100"/>
      <c r="D5" s="100"/>
      <c r="E5" s="100"/>
      <c r="F5" s="100"/>
      <c r="G5" s="100"/>
      <c r="H5" s="100"/>
      <c r="I5" s="100"/>
    </row>
    <row r="6" spans="1:9" ht="22.5" customHeight="1" x14ac:dyDescent="0.2">
      <c r="A6" s="12"/>
      <c r="B6" s="12"/>
      <c r="C6" s="12"/>
      <c r="D6" s="12"/>
      <c r="E6" s="4"/>
      <c r="F6" s="4"/>
      <c r="G6" s="5"/>
      <c r="H6" s="4"/>
      <c r="I6" s="13" t="s">
        <v>137</v>
      </c>
    </row>
    <row r="7" spans="1:9" ht="86.25" customHeight="1" x14ac:dyDescent="0.2">
      <c r="A7" s="25" t="s">
        <v>460</v>
      </c>
      <c r="B7" s="26" t="s">
        <v>134</v>
      </c>
      <c r="C7" s="26" t="s">
        <v>135</v>
      </c>
      <c r="D7" s="26" t="s">
        <v>133</v>
      </c>
      <c r="E7" s="27" t="s">
        <v>117</v>
      </c>
      <c r="F7" s="27" t="s">
        <v>139</v>
      </c>
      <c r="G7" s="27" t="s">
        <v>237</v>
      </c>
      <c r="H7" s="27" t="s">
        <v>459</v>
      </c>
      <c r="I7" s="27" t="s">
        <v>140</v>
      </c>
    </row>
    <row r="8" spans="1:9" s="38" customFormat="1" ht="22.15" customHeight="1" x14ac:dyDescent="0.2">
      <c r="A8" s="39" t="s">
        <v>118</v>
      </c>
      <c r="B8" s="39"/>
      <c r="C8" s="40"/>
      <c r="D8" s="80" t="s">
        <v>121</v>
      </c>
      <c r="E8" s="41"/>
      <c r="F8" s="42"/>
      <c r="G8" s="43"/>
      <c r="H8" s="43"/>
      <c r="I8" s="44">
        <f>I9</f>
        <v>117500000</v>
      </c>
    </row>
    <row r="9" spans="1:9" s="45" customFormat="1" ht="25.9" customHeight="1" x14ac:dyDescent="0.2">
      <c r="A9" s="10" t="s">
        <v>119</v>
      </c>
      <c r="B9" s="32"/>
      <c r="C9" s="32"/>
      <c r="D9" s="81" t="s">
        <v>121</v>
      </c>
      <c r="E9" s="33"/>
      <c r="F9" s="20"/>
      <c r="G9" s="21"/>
      <c r="H9" s="21"/>
      <c r="I9" s="29">
        <f>I10+I12+I13+I15+I11</f>
        <v>117500000</v>
      </c>
    </row>
    <row r="10" spans="1:9" s="73" customFormat="1" ht="64.5" customHeight="1" x14ac:dyDescent="0.2">
      <c r="A10" s="70" t="s">
        <v>145</v>
      </c>
      <c r="B10" s="70" t="s">
        <v>146</v>
      </c>
      <c r="C10" s="70" t="s">
        <v>234</v>
      </c>
      <c r="D10" s="87" t="s">
        <v>209</v>
      </c>
      <c r="E10" s="6" t="s">
        <v>127</v>
      </c>
      <c r="F10" s="20"/>
      <c r="G10" s="21"/>
      <c r="H10" s="21"/>
      <c r="I10" s="30">
        <v>600000</v>
      </c>
    </row>
    <row r="11" spans="1:9" s="73" customFormat="1" ht="15" x14ac:dyDescent="0.2">
      <c r="A11" s="70" t="s">
        <v>46</v>
      </c>
      <c r="B11" s="70" t="s">
        <v>47</v>
      </c>
      <c r="C11" s="70" t="s">
        <v>122</v>
      </c>
      <c r="D11" s="87" t="s">
        <v>48</v>
      </c>
      <c r="E11" s="6"/>
      <c r="F11" s="20"/>
      <c r="G11" s="21"/>
      <c r="H11" s="21"/>
      <c r="I11" s="30">
        <v>100000</v>
      </c>
    </row>
    <row r="12" spans="1:9" s="34" customFormat="1" ht="15" x14ac:dyDescent="0.2">
      <c r="A12" s="70" t="s">
        <v>188</v>
      </c>
      <c r="B12" s="70" t="s">
        <v>189</v>
      </c>
      <c r="C12" s="70" t="s">
        <v>141</v>
      </c>
      <c r="D12" s="87" t="s">
        <v>144</v>
      </c>
      <c r="E12" s="6" t="s">
        <v>127</v>
      </c>
      <c r="F12" s="18"/>
      <c r="G12" s="19"/>
      <c r="H12" s="19"/>
      <c r="I12" s="30">
        <v>93030000</v>
      </c>
    </row>
    <row r="13" spans="1:9" s="34" customFormat="1" ht="15" x14ac:dyDescent="0.2">
      <c r="A13" s="70" t="s">
        <v>148</v>
      </c>
      <c r="B13" s="70" t="s">
        <v>149</v>
      </c>
      <c r="C13" s="70"/>
      <c r="D13" s="87" t="s">
        <v>150</v>
      </c>
      <c r="E13" s="6"/>
      <c r="F13" s="18"/>
      <c r="G13" s="19"/>
      <c r="H13" s="19"/>
      <c r="I13" s="30">
        <f>I14</f>
        <v>3000000</v>
      </c>
    </row>
    <row r="14" spans="1:9" s="66" customFormat="1" ht="15" x14ac:dyDescent="0.2">
      <c r="A14" s="65" t="s">
        <v>80</v>
      </c>
      <c r="B14" s="65" t="s">
        <v>81</v>
      </c>
      <c r="C14" s="67" t="s">
        <v>141</v>
      </c>
      <c r="D14" s="82" t="s">
        <v>339</v>
      </c>
      <c r="E14" s="9" t="s">
        <v>127</v>
      </c>
      <c r="F14" s="22"/>
      <c r="G14" s="23"/>
      <c r="H14" s="23"/>
      <c r="I14" s="31">
        <v>3000000</v>
      </c>
    </row>
    <row r="15" spans="1:9" s="34" customFormat="1" ht="15" x14ac:dyDescent="0.2">
      <c r="A15" s="70" t="s">
        <v>151</v>
      </c>
      <c r="B15" s="70" t="s">
        <v>152</v>
      </c>
      <c r="C15" s="70" t="s">
        <v>126</v>
      </c>
      <c r="D15" s="87" t="s">
        <v>153</v>
      </c>
      <c r="E15" s="6"/>
      <c r="F15" s="18"/>
      <c r="G15" s="19"/>
      <c r="H15" s="19"/>
      <c r="I15" s="30">
        <f>I17+I18</f>
        <v>20770000</v>
      </c>
    </row>
    <row r="16" spans="1:9" s="34" customFormat="1" ht="15" x14ac:dyDescent="0.2">
      <c r="A16" s="70"/>
      <c r="B16" s="70"/>
      <c r="C16" s="70"/>
      <c r="D16" s="87" t="s">
        <v>142</v>
      </c>
      <c r="E16" s="6"/>
      <c r="F16" s="18"/>
      <c r="G16" s="19"/>
      <c r="H16" s="19"/>
      <c r="I16" s="30"/>
    </row>
    <row r="17" spans="1:9" s="66" customFormat="1" ht="120" customHeight="1" x14ac:dyDescent="0.2">
      <c r="A17" s="65"/>
      <c r="B17" s="65"/>
      <c r="C17" s="65"/>
      <c r="D17" s="89" t="s">
        <v>314</v>
      </c>
      <c r="E17" s="9" t="s">
        <v>127</v>
      </c>
      <c r="F17" s="47"/>
      <c r="G17" s="22"/>
      <c r="H17" s="23"/>
      <c r="I17" s="23">
        <v>7000000</v>
      </c>
    </row>
    <row r="18" spans="1:9" s="66" customFormat="1" ht="48.75" customHeight="1" x14ac:dyDescent="0.2">
      <c r="A18" s="65"/>
      <c r="B18" s="65"/>
      <c r="C18" s="65"/>
      <c r="D18" s="83" t="s">
        <v>238</v>
      </c>
      <c r="E18" s="9" t="s">
        <v>127</v>
      </c>
      <c r="F18" s="47"/>
      <c r="G18" s="22"/>
      <c r="H18" s="23"/>
      <c r="I18" s="23">
        <v>13770000</v>
      </c>
    </row>
    <row r="19" spans="1:9" s="73" customFormat="1" ht="28.5" x14ac:dyDescent="0.2">
      <c r="A19" s="10" t="s">
        <v>154</v>
      </c>
      <c r="B19" s="10"/>
      <c r="C19" s="10"/>
      <c r="D19" s="81" t="s">
        <v>143</v>
      </c>
      <c r="E19" s="11"/>
      <c r="F19" s="20"/>
      <c r="G19" s="21"/>
      <c r="H19" s="21"/>
      <c r="I19" s="29">
        <f>I20</f>
        <v>4484500</v>
      </c>
    </row>
    <row r="20" spans="1:9" s="73" customFormat="1" ht="28.5" x14ac:dyDescent="0.2">
      <c r="A20" s="10" t="s">
        <v>155</v>
      </c>
      <c r="B20" s="10"/>
      <c r="C20" s="10"/>
      <c r="D20" s="81" t="s">
        <v>143</v>
      </c>
      <c r="E20" s="11"/>
      <c r="F20" s="20"/>
      <c r="G20" s="21"/>
      <c r="H20" s="21"/>
      <c r="I20" s="29">
        <f>I21</f>
        <v>4484500</v>
      </c>
    </row>
    <row r="21" spans="1:9" s="34" customFormat="1" ht="21" customHeight="1" x14ac:dyDescent="0.2">
      <c r="A21" s="70" t="s">
        <v>156</v>
      </c>
      <c r="B21" s="70" t="s">
        <v>184</v>
      </c>
      <c r="C21" s="70" t="s">
        <v>122</v>
      </c>
      <c r="D21" s="87" t="s">
        <v>147</v>
      </c>
      <c r="E21" s="6" t="s">
        <v>127</v>
      </c>
      <c r="F21" s="18"/>
      <c r="G21" s="19"/>
      <c r="H21" s="19"/>
      <c r="I21" s="30">
        <v>4484500</v>
      </c>
    </row>
    <row r="22" spans="1:9" s="73" customFormat="1" ht="28.5" x14ac:dyDescent="0.2">
      <c r="A22" s="10" t="s">
        <v>157</v>
      </c>
      <c r="B22" s="10"/>
      <c r="C22" s="10"/>
      <c r="D22" s="81" t="s">
        <v>128</v>
      </c>
      <c r="E22" s="11"/>
      <c r="F22" s="20"/>
      <c r="G22" s="21"/>
      <c r="H22" s="21"/>
      <c r="I22" s="29">
        <f>I23</f>
        <v>333386300</v>
      </c>
    </row>
    <row r="23" spans="1:9" s="73" customFormat="1" ht="28.5" x14ac:dyDescent="0.2">
      <c r="A23" s="10" t="s">
        <v>158</v>
      </c>
      <c r="B23" s="10"/>
      <c r="C23" s="10"/>
      <c r="D23" s="81" t="s">
        <v>128</v>
      </c>
      <c r="E23" s="11"/>
      <c r="F23" s="20"/>
      <c r="G23" s="21"/>
      <c r="H23" s="21"/>
      <c r="I23" s="29">
        <f>I24</f>
        <v>333386300</v>
      </c>
    </row>
    <row r="24" spans="1:9" s="34" customFormat="1" ht="24" customHeight="1" x14ac:dyDescent="0.2">
      <c r="A24" s="70" t="s">
        <v>159</v>
      </c>
      <c r="B24" s="70" t="s">
        <v>160</v>
      </c>
      <c r="C24" s="70" t="s">
        <v>124</v>
      </c>
      <c r="D24" s="87" t="s">
        <v>161</v>
      </c>
      <c r="E24" s="6" t="s">
        <v>127</v>
      </c>
      <c r="F24" s="18"/>
      <c r="G24" s="19"/>
      <c r="H24" s="18"/>
      <c r="I24" s="30">
        <f>333549300-163000</f>
        <v>333386300</v>
      </c>
    </row>
    <row r="25" spans="1:9" s="66" customFormat="1" ht="15" x14ac:dyDescent="0.2">
      <c r="A25" s="65"/>
      <c r="B25" s="65"/>
      <c r="C25" s="65"/>
      <c r="D25" s="89" t="s">
        <v>142</v>
      </c>
      <c r="E25" s="9"/>
      <c r="F25" s="22"/>
      <c r="G25" s="23"/>
      <c r="H25" s="22"/>
      <c r="I25" s="31"/>
    </row>
    <row r="26" spans="1:9" s="66" customFormat="1" ht="15" x14ac:dyDescent="0.2">
      <c r="A26" s="65"/>
      <c r="B26" s="65"/>
      <c r="C26" s="65"/>
      <c r="D26" s="89" t="s">
        <v>232</v>
      </c>
      <c r="E26" s="9"/>
      <c r="F26" s="22"/>
      <c r="G26" s="23"/>
      <c r="H26" s="22"/>
      <c r="I26" s="31">
        <v>190722600</v>
      </c>
    </row>
    <row r="27" spans="1:9" s="34" customFormat="1" ht="19.5" customHeight="1" x14ac:dyDescent="0.2">
      <c r="A27" s="70" t="s">
        <v>162</v>
      </c>
      <c r="B27" s="70" t="s">
        <v>136</v>
      </c>
      <c r="C27" s="70" t="s">
        <v>125</v>
      </c>
      <c r="D27" s="87" t="s">
        <v>163</v>
      </c>
      <c r="E27" s="6" t="s">
        <v>127</v>
      </c>
      <c r="F27" s="18"/>
      <c r="G27" s="19"/>
      <c r="H27" s="18"/>
      <c r="I27" s="30"/>
    </row>
    <row r="28" spans="1:9" s="73" customFormat="1" ht="28.5" x14ac:dyDescent="0.2">
      <c r="A28" s="10" t="s">
        <v>164</v>
      </c>
      <c r="B28" s="10"/>
      <c r="C28" s="10"/>
      <c r="D28" s="81" t="s">
        <v>185</v>
      </c>
      <c r="E28" s="11"/>
      <c r="F28" s="20"/>
      <c r="G28" s="21"/>
      <c r="H28" s="20"/>
      <c r="I28" s="29">
        <f>I29</f>
        <v>15167400</v>
      </c>
    </row>
    <row r="29" spans="1:9" s="73" customFormat="1" ht="28.5" x14ac:dyDescent="0.2">
      <c r="A29" s="10" t="s">
        <v>165</v>
      </c>
      <c r="B29" s="10"/>
      <c r="C29" s="10"/>
      <c r="D29" s="81" t="s">
        <v>185</v>
      </c>
      <c r="E29" s="11"/>
      <c r="F29" s="20"/>
      <c r="G29" s="21"/>
      <c r="H29" s="20"/>
      <c r="I29" s="29">
        <f>I30</f>
        <v>15167400</v>
      </c>
    </row>
    <row r="30" spans="1:9" s="34" customFormat="1" ht="19.5" customHeight="1" x14ac:dyDescent="0.2">
      <c r="A30" s="70" t="s">
        <v>166</v>
      </c>
      <c r="B30" s="70" t="s">
        <v>167</v>
      </c>
      <c r="C30" s="70" t="s">
        <v>208</v>
      </c>
      <c r="D30" s="87" t="s">
        <v>168</v>
      </c>
      <c r="E30" s="6" t="s">
        <v>127</v>
      </c>
      <c r="F30" s="18"/>
      <c r="G30" s="19"/>
      <c r="H30" s="18"/>
      <c r="I30" s="30">
        <v>15167400</v>
      </c>
    </row>
    <row r="31" spans="1:9" s="37" customFormat="1" ht="28.5" x14ac:dyDescent="0.2">
      <c r="A31" s="10" t="s">
        <v>169</v>
      </c>
      <c r="B31" s="32"/>
      <c r="C31" s="32"/>
      <c r="D31" s="81" t="s">
        <v>205</v>
      </c>
      <c r="E31" s="33"/>
      <c r="F31" s="35"/>
      <c r="G31" s="36"/>
      <c r="H31" s="35"/>
      <c r="I31" s="29">
        <f>I32</f>
        <v>56547900</v>
      </c>
    </row>
    <row r="32" spans="1:9" s="37" customFormat="1" ht="28.5" x14ac:dyDescent="0.2">
      <c r="A32" s="10" t="s">
        <v>170</v>
      </c>
      <c r="B32" s="32"/>
      <c r="C32" s="32"/>
      <c r="D32" s="81" t="s">
        <v>205</v>
      </c>
      <c r="E32" s="33"/>
      <c r="F32" s="35"/>
      <c r="G32" s="36"/>
      <c r="H32" s="35"/>
      <c r="I32" s="29">
        <f>I33</f>
        <v>56547900</v>
      </c>
    </row>
    <row r="33" spans="1:9" s="34" customFormat="1" ht="15" x14ac:dyDescent="0.2">
      <c r="A33" s="70" t="s">
        <v>243</v>
      </c>
      <c r="B33" s="70" t="s">
        <v>246</v>
      </c>
      <c r="C33" s="70"/>
      <c r="D33" s="87" t="s">
        <v>248</v>
      </c>
      <c r="E33" s="6"/>
      <c r="F33" s="18"/>
      <c r="G33" s="19"/>
      <c r="H33" s="18"/>
      <c r="I33" s="30">
        <f>I34</f>
        <v>56547900</v>
      </c>
    </row>
    <row r="34" spans="1:9" s="66" customFormat="1" ht="60" x14ac:dyDescent="0.2">
      <c r="A34" s="65" t="s">
        <v>244</v>
      </c>
      <c r="B34" s="65" t="s">
        <v>245</v>
      </c>
      <c r="C34" s="65" t="s">
        <v>247</v>
      </c>
      <c r="D34" s="89" t="s">
        <v>315</v>
      </c>
      <c r="E34" s="9" t="s">
        <v>127</v>
      </c>
      <c r="F34" s="22"/>
      <c r="G34" s="23"/>
      <c r="H34" s="22"/>
      <c r="I34" s="31">
        <v>56547900</v>
      </c>
    </row>
    <row r="35" spans="1:9" s="66" customFormat="1" ht="15" x14ac:dyDescent="0.2">
      <c r="A35" s="65"/>
      <c r="B35" s="65"/>
      <c r="C35" s="65"/>
      <c r="D35" s="89" t="s">
        <v>142</v>
      </c>
      <c r="E35" s="9"/>
      <c r="F35" s="22"/>
      <c r="G35" s="23"/>
      <c r="H35" s="22"/>
      <c r="I35" s="31">
        <v>56547900</v>
      </c>
    </row>
    <row r="36" spans="1:9" s="66" customFormat="1" ht="15" x14ac:dyDescent="0.2">
      <c r="A36" s="65"/>
      <c r="B36" s="65"/>
      <c r="C36" s="65"/>
      <c r="D36" s="89" t="s">
        <v>232</v>
      </c>
      <c r="E36" s="9"/>
      <c r="F36" s="22"/>
      <c r="G36" s="23"/>
      <c r="H36" s="22"/>
      <c r="I36" s="31">
        <v>56547900</v>
      </c>
    </row>
    <row r="37" spans="1:9" s="73" customFormat="1" ht="28.5" x14ac:dyDescent="0.2">
      <c r="A37" s="10" t="s">
        <v>235</v>
      </c>
      <c r="B37" s="10"/>
      <c r="C37" s="10"/>
      <c r="D37" s="81" t="s">
        <v>138</v>
      </c>
      <c r="E37" s="11"/>
      <c r="F37" s="20"/>
      <c r="G37" s="21"/>
      <c r="H37" s="20"/>
      <c r="I37" s="29">
        <f>I38</f>
        <v>19296300</v>
      </c>
    </row>
    <row r="38" spans="1:9" s="73" customFormat="1" ht="28.5" x14ac:dyDescent="0.2">
      <c r="A38" s="10" t="s">
        <v>236</v>
      </c>
      <c r="B38" s="10"/>
      <c r="C38" s="10"/>
      <c r="D38" s="81" t="s">
        <v>138</v>
      </c>
      <c r="E38" s="11"/>
      <c r="F38" s="20"/>
      <c r="G38" s="21"/>
      <c r="H38" s="20"/>
      <c r="I38" s="29">
        <f>I39</f>
        <v>19296300</v>
      </c>
    </row>
    <row r="39" spans="1:9" s="34" customFormat="1" ht="18.75" customHeight="1" x14ac:dyDescent="0.2">
      <c r="A39" s="70" t="s">
        <v>176</v>
      </c>
      <c r="B39" s="70" t="s">
        <v>177</v>
      </c>
      <c r="C39" s="70" t="s">
        <v>178</v>
      </c>
      <c r="D39" s="87" t="s">
        <v>179</v>
      </c>
      <c r="E39" s="6" t="s">
        <v>127</v>
      </c>
      <c r="F39" s="18"/>
      <c r="G39" s="19"/>
      <c r="H39" s="18"/>
      <c r="I39" s="30">
        <v>19296300</v>
      </c>
    </row>
    <row r="40" spans="1:9" s="73" customFormat="1" ht="28.5" x14ac:dyDescent="0.2">
      <c r="A40" s="10" t="s">
        <v>171</v>
      </c>
      <c r="B40" s="10"/>
      <c r="C40" s="10"/>
      <c r="D40" s="81" t="s">
        <v>233</v>
      </c>
      <c r="E40" s="11"/>
      <c r="F40" s="20"/>
      <c r="G40" s="21"/>
      <c r="H40" s="20"/>
      <c r="I40" s="29">
        <f>I41</f>
        <v>3446500</v>
      </c>
    </row>
    <row r="41" spans="1:9" s="73" customFormat="1" ht="28.5" x14ac:dyDescent="0.2">
      <c r="A41" s="10" t="s">
        <v>172</v>
      </c>
      <c r="B41" s="10"/>
      <c r="C41" s="10"/>
      <c r="D41" s="81" t="s">
        <v>233</v>
      </c>
      <c r="E41" s="11"/>
      <c r="F41" s="20"/>
      <c r="G41" s="21"/>
      <c r="H41" s="20"/>
      <c r="I41" s="29">
        <f>I42</f>
        <v>3446500</v>
      </c>
    </row>
    <row r="42" spans="1:9" s="34" customFormat="1" ht="18.75" customHeight="1" x14ac:dyDescent="0.2">
      <c r="A42" s="70" t="s">
        <v>173</v>
      </c>
      <c r="B42" s="70" t="s">
        <v>210</v>
      </c>
      <c r="C42" s="70"/>
      <c r="D42" s="87" t="s">
        <v>183</v>
      </c>
      <c r="E42" s="6"/>
      <c r="F42" s="18"/>
      <c r="G42" s="19"/>
      <c r="H42" s="18"/>
      <c r="I42" s="30">
        <f>I43</f>
        <v>3446500</v>
      </c>
    </row>
    <row r="43" spans="1:9" s="66" customFormat="1" ht="30" x14ac:dyDescent="0.2">
      <c r="A43" s="65" t="s">
        <v>174</v>
      </c>
      <c r="B43" s="65" t="s">
        <v>182</v>
      </c>
      <c r="C43" s="65" t="s">
        <v>123</v>
      </c>
      <c r="D43" s="89" t="s">
        <v>175</v>
      </c>
      <c r="E43" s="9" t="s">
        <v>127</v>
      </c>
      <c r="F43" s="22"/>
      <c r="G43" s="23"/>
      <c r="H43" s="22"/>
      <c r="I43" s="31">
        <v>3446500</v>
      </c>
    </row>
    <row r="44" spans="1:9" s="73" customFormat="1" ht="50.45" customHeight="1" x14ac:dyDescent="0.2">
      <c r="A44" s="10" t="s">
        <v>190</v>
      </c>
      <c r="B44" s="46"/>
      <c r="C44" s="10"/>
      <c r="D44" s="84" t="s">
        <v>186</v>
      </c>
      <c r="E44" s="11"/>
      <c r="F44" s="20"/>
      <c r="G44" s="68"/>
      <c r="H44" s="20"/>
      <c r="I44" s="29">
        <f>I45</f>
        <v>463395478</v>
      </c>
    </row>
    <row r="45" spans="1:9" s="45" customFormat="1" ht="46.15" customHeight="1" x14ac:dyDescent="0.2">
      <c r="A45" s="10" t="s">
        <v>191</v>
      </c>
      <c r="B45" s="32"/>
      <c r="C45" s="32"/>
      <c r="D45" s="84" t="s">
        <v>186</v>
      </c>
      <c r="E45" s="33"/>
      <c r="F45" s="20"/>
      <c r="G45" s="68"/>
      <c r="H45" s="20"/>
      <c r="I45" s="29">
        <f>407811278+55584200</f>
        <v>463395478</v>
      </c>
    </row>
    <row r="46" spans="1:9" s="34" customFormat="1" ht="21.75" customHeight="1" x14ac:dyDescent="0.2">
      <c r="A46" s="70" t="s">
        <v>249</v>
      </c>
      <c r="B46" s="70" t="s">
        <v>250</v>
      </c>
      <c r="C46" s="70" t="s">
        <v>251</v>
      </c>
      <c r="D46" s="87" t="s">
        <v>252</v>
      </c>
      <c r="E46" s="6"/>
      <c r="F46" s="18"/>
      <c r="G46" s="56"/>
      <c r="H46" s="18"/>
      <c r="I46" s="30">
        <v>78287606</v>
      </c>
    </row>
    <row r="47" spans="1:9" s="34" customFormat="1" ht="21.75" customHeight="1" x14ac:dyDescent="0.2">
      <c r="A47" s="70"/>
      <c r="B47" s="70"/>
      <c r="C47" s="70"/>
      <c r="D47" s="87"/>
      <c r="E47" s="91" t="s">
        <v>253</v>
      </c>
      <c r="F47" s="18"/>
      <c r="G47" s="56"/>
      <c r="H47" s="18"/>
      <c r="I47" s="30"/>
    </row>
    <row r="48" spans="1:9" s="34" customFormat="1" ht="36" customHeight="1" x14ac:dyDescent="0.2">
      <c r="A48" s="70"/>
      <c r="B48" s="70"/>
      <c r="C48" s="70"/>
      <c r="D48" s="87"/>
      <c r="E48" s="6" t="s">
        <v>316</v>
      </c>
      <c r="F48" s="18">
        <v>50366872</v>
      </c>
      <c r="G48" s="53">
        <v>70.855897106336087</v>
      </c>
      <c r="H48" s="54">
        <v>35687899</v>
      </c>
      <c r="I48" s="30">
        <v>7500000</v>
      </c>
    </row>
    <row r="49" spans="1:9" s="34" customFormat="1" ht="21.75" customHeight="1" x14ac:dyDescent="0.2">
      <c r="A49" s="70"/>
      <c r="B49" s="70"/>
      <c r="C49" s="70"/>
      <c r="D49" s="87"/>
      <c r="E49" s="91" t="s">
        <v>254</v>
      </c>
      <c r="F49" s="18"/>
      <c r="G49" s="56"/>
      <c r="H49" s="18"/>
      <c r="I49" s="30"/>
    </row>
    <row r="50" spans="1:9" s="34" customFormat="1" ht="45" customHeight="1" x14ac:dyDescent="0.2">
      <c r="A50" s="70"/>
      <c r="B50" s="70"/>
      <c r="C50" s="70"/>
      <c r="D50" s="87"/>
      <c r="E50" s="6" t="s">
        <v>317</v>
      </c>
      <c r="F50" s="18">
        <v>17160000</v>
      </c>
      <c r="G50" s="53">
        <v>0</v>
      </c>
      <c r="H50" s="54">
        <v>0</v>
      </c>
      <c r="I50" s="30">
        <v>17160000</v>
      </c>
    </row>
    <row r="51" spans="1:9" s="34" customFormat="1" ht="21.75" customHeight="1" x14ac:dyDescent="0.2">
      <c r="A51" s="70"/>
      <c r="B51" s="70"/>
      <c r="C51" s="70"/>
      <c r="D51" s="87"/>
      <c r="E51" s="91" t="s">
        <v>255</v>
      </c>
      <c r="F51" s="18"/>
      <c r="G51" s="56"/>
      <c r="H51" s="18"/>
      <c r="I51" s="30"/>
    </row>
    <row r="52" spans="1:9" s="34" customFormat="1" ht="37.5" customHeight="1" x14ac:dyDescent="0.2">
      <c r="A52" s="70"/>
      <c r="B52" s="70"/>
      <c r="C52" s="70"/>
      <c r="D52" s="87"/>
      <c r="E52" s="6" t="s">
        <v>256</v>
      </c>
      <c r="F52" s="18">
        <v>41635364</v>
      </c>
      <c r="G52" s="53">
        <v>40.758620484259488</v>
      </c>
      <c r="H52" s="54">
        <v>16970000</v>
      </c>
      <c r="I52" s="30">
        <v>10000000</v>
      </c>
    </row>
    <row r="53" spans="1:9" s="34" customFormat="1" ht="15" x14ac:dyDescent="0.2">
      <c r="A53" s="70"/>
      <c r="B53" s="70"/>
      <c r="C53" s="70"/>
      <c r="D53" s="87"/>
      <c r="E53" s="91" t="s">
        <v>257</v>
      </c>
      <c r="F53" s="18"/>
      <c r="G53" s="56"/>
      <c r="H53" s="18"/>
      <c r="I53" s="30"/>
    </row>
    <row r="54" spans="1:9" s="34" customFormat="1" ht="37.5" customHeight="1" x14ac:dyDescent="0.2">
      <c r="A54" s="70"/>
      <c r="B54" s="70"/>
      <c r="C54" s="70"/>
      <c r="D54" s="87"/>
      <c r="E54" s="6" t="s">
        <v>318</v>
      </c>
      <c r="F54" s="18">
        <v>20000000</v>
      </c>
      <c r="G54" s="53">
        <v>0</v>
      </c>
      <c r="H54" s="54">
        <v>0</v>
      </c>
      <c r="I54" s="30">
        <v>20000000</v>
      </c>
    </row>
    <row r="55" spans="1:9" s="34" customFormat="1" ht="15" x14ac:dyDescent="0.2">
      <c r="A55" s="70"/>
      <c r="B55" s="70"/>
      <c r="C55" s="70"/>
      <c r="D55" s="87"/>
      <c r="E55" s="91" t="s">
        <v>258</v>
      </c>
      <c r="F55" s="18"/>
      <c r="G55" s="53"/>
      <c r="H55" s="54"/>
      <c r="I55" s="30"/>
    </row>
    <row r="56" spans="1:9" s="34" customFormat="1" ht="37.5" customHeight="1" x14ac:dyDescent="0.2">
      <c r="A56" s="70"/>
      <c r="B56" s="70"/>
      <c r="C56" s="70"/>
      <c r="D56" s="87"/>
      <c r="E56" s="6" t="s">
        <v>319</v>
      </c>
      <c r="F56" s="18">
        <v>85125567</v>
      </c>
      <c r="G56" s="53">
        <v>52.306964369470812</v>
      </c>
      <c r="H56" s="54">
        <v>44526600</v>
      </c>
      <c r="I56" s="30">
        <v>4947606</v>
      </c>
    </row>
    <row r="57" spans="1:9" s="34" customFormat="1" ht="15" x14ac:dyDescent="0.2">
      <c r="A57" s="70"/>
      <c r="B57" s="70"/>
      <c r="C57" s="70"/>
      <c r="D57" s="87"/>
      <c r="E57" s="91" t="s">
        <v>259</v>
      </c>
      <c r="F57" s="18"/>
      <c r="G57" s="53"/>
      <c r="H57" s="54"/>
      <c r="I57" s="30"/>
    </row>
    <row r="58" spans="1:9" s="34" customFormat="1" ht="37.5" customHeight="1" x14ac:dyDescent="0.2">
      <c r="A58" s="70"/>
      <c r="B58" s="70"/>
      <c r="C58" s="70"/>
      <c r="D58" s="87"/>
      <c r="E58" s="6" t="s">
        <v>260</v>
      </c>
      <c r="F58" s="18">
        <v>35121695</v>
      </c>
      <c r="G58" s="53">
        <v>54.214353834574325</v>
      </c>
      <c r="H58" s="54">
        <v>19041000</v>
      </c>
      <c r="I58" s="30">
        <v>12980000</v>
      </c>
    </row>
    <row r="59" spans="1:9" s="34" customFormat="1" ht="37.5" customHeight="1" x14ac:dyDescent="0.2">
      <c r="A59" s="70"/>
      <c r="B59" s="70"/>
      <c r="C59" s="70"/>
      <c r="D59" s="87"/>
      <c r="E59" s="6" t="s">
        <v>261</v>
      </c>
      <c r="F59" s="18">
        <v>6940177</v>
      </c>
      <c r="G59" s="53">
        <v>0</v>
      </c>
      <c r="H59" s="54">
        <v>0</v>
      </c>
      <c r="I59" s="30">
        <v>2300000</v>
      </c>
    </row>
    <row r="60" spans="1:9" s="34" customFormat="1" ht="15" x14ac:dyDescent="0.2">
      <c r="A60" s="70"/>
      <c r="B60" s="70"/>
      <c r="C60" s="70"/>
      <c r="D60" s="87"/>
      <c r="E60" s="91" t="s">
        <v>262</v>
      </c>
      <c r="F60" s="18"/>
      <c r="G60" s="53"/>
      <c r="H60" s="54"/>
      <c r="I60" s="30"/>
    </row>
    <row r="61" spans="1:9" s="34" customFormat="1" ht="32.25" customHeight="1" x14ac:dyDescent="0.2">
      <c r="A61" s="70"/>
      <c r="B61" s="70"/>
      <c r="C61" s="70"/>
      <c r="D61" s="87"/>
      <c r="E61" s="6" t="s">
        <v>320</v>
      </c>
      <c r="F61" s="18">
        <v>2175779</v>
      </c>
      <c r="G61" s="53">
        <v>0</v>
      </c>
      <c r="H61" s="54">
        <v>0</v>
      </c>
      <c r="I61" s="30">
        <v>1400000</v>
      </c>
    </row>
    <row r="62" spans="1:9" s="34" customFormat="1" ht="15" x14ac:dyDescent="0.2">
      <c r="A62" s="70"/>
      <c r="B62" s="70"/>
      <c r="C62" s="70"/>
      <c r="D62" s="87"/>
      <c r="E62" s="91" t="s">
        <v>263</v>
      </c>
      <c r="F62" s="18"/>
      <c r="G62" s="53"/>
      <c r="H62" s="54"/>
      <c r="I62" s="30"/>
    </row>
    <row r="63" spans="1:9" s="34" customFormat="1" ht="37.5" customHeight="1" x14ac:dyDescent="0.2">
      <c r="A63" s="70"/>
      <c r="B63" s="70"/>
      <c r="C63" s="70"/>
      <c r="D63" s="87"/>
      <c r="E63" s="6" t="s">
        <v>321</v>
      </c>
      <c r="F63" s="18">
        <v>25000000</v>
      </c>
      <c r="G63" s="53">
        <v>96</v>
      </c>
      <c r="H63" s="54">
        <v>24000000</v>
      </c>
      <c r="I63" s="30">
        <v>1000000</v>
      </c>
    </row>
    <row r="64" spans="1:9" s="34" customFormat="1" ht="15" x14ac:dyDescent="0.2">
      <c r="A64" s="70"/>
      <c r="B64" s="70"/>
      <c r="C64" s="70"/>
      <c r="D64" s="87"/>
      <c r="E64" s="91" t="s">
        <v>264</v>
      </c>
      <c r="F64" s="18"/>
      <c r="G64" s="53"/>
      <c r="H64" s="54"/>
      <c r="I64" s="30"/>
    </row>
    <row r="65" spans="1:9" s="34" customFormat="1" ht="37.5" customHeight="1" x14ac:dyDescent="0.2">
      <c r="A65" s="70"/>
      <c r="B65" s="70"/>
      <c r="C65" s="70"/>
      <c r="D65" s="87"/>
      <c r="E65" s="6" t="s">
        <v>322</v>
      </c>
      <c r="F65" s="18">
        <v>25000000</v>
      </c>
      <c r="G65" s="53">
        <v>96</v>
      </c>
      <c r="H65" s="54">
        <v>24000000</v>
      </c>
      <c r="I65" s="30">
        <v>1000000</v>
      </c>
    </row>
    <row r="66" spans="1:9" s="34" customFormat="1" ht="30" customHeight="1" x14ac:dyDescent="0.2">
      <c r="A66" s="70" t="s">
        <v>212</v>
      </c>
      <c r="B66" s="70" t="s">
        <v>211</v>
      </c>
      <c r="C66" s="70" t="s">
        <v>181</v>
      </c>
      <c r="D66" s="87" t="s">
        <v>340</v>
      </c>
      <c r="E66" s="6"/>
      <c r="F66" s="18"/>
      <c r="G66" s="56"/>
      <c r="H66" s="18"/>
      <c r="I66" s="30">
        <v>46571120</v>
      </c>
    </row>
    <row r="67" spans="1:9" s="34" customFormat="1" ht="15" x14ac:dyDescent="0.2">
      <c r="A67" s="70"/>
      <c r="B67" s="70"/>
      <c r="C67" s="70"/>
      <c r="D67" s="87"/>
      <c r="E67" s="91" t="s">
        <v>265</v>
      </c>
      <c r="F67" s="18"/>
      <c r="G67" s="53"/>
      <c r="H67" s="54"/>
      <c r="I67" s="30"/>
    </row>
    <row r="68" spans="1:9" s="34" customFormat="1" ht="47.25" customHeight="1" x14ac:dyDescent="0.2">
      <c r="A68" s="70"/>
      <c r="B68" s="70"/>
      <c r="C68" s="70"/>
      <c r="D68" s="87"/>
      <c r="E68" s="6" t="s">
        <v>266</v>
      </c>
      <c r="F68" s="18">
        <v>13621596</v>
      </c>
      <c r="G68" s="53">
        <v>45.674500990926461</v>
      </c>
      <c r="H68" s="54">
        <v>6221596</v>
      </c>
      <c r="I68" s="30">
        <v>7400000</v>
      </c>
    </row>
    <row r="69" spans="1:9" s="34" customFormat="1" ht="15" x14ac:dyDescent="0.2">
      <c r="A69" s="70"/>
      <c r="B69" s="70"/>
      <c r="C69" s="70"/>
      <c r="D69" s="87"/>
      <c r="E69" s="91" t="s">
        <v>267</v>
      </c>
      <c r="F69" s="18"/>
      <c r="G69" s="53"/>
      <c r="H69" s="54"/>
      <c r="I69" s="30"/>
    </row>
    <row r="70" spans="1:9" s="34" customFormat="1" ht="30" customHeight="1" x14ac:dyDescent="0.2">
      <c r="A70" s="70"/>
      <c r="B70" s="70"/>
      <c r="C70" s="70"/>
      <c r="D70" s="87"/>
      <c r="E70" s="6" t="s">
        <v>328</v>
      </c>
      <c r="F70" s="18">
        <v>23547552</v>
      </c>
      <c r="G70" s="53">
        <v>0</v>
      </c>
      <c r="H70" s="54">
        <v>0</v>
      </c>
      <c r="I70" s="30">
        <v>10000000</v>
      </c>
    </row>
    <row r="71" spans="1:9" s="34" customFormat="1" ht="30" customHeight="1" x14ac:dyDescent="0.2">
      <c r="A71" s="70"/>
      <c r="B71" s="70"/>
      <c r="C71" s="70"/>
      <c r="D71" s="87"/>
      <c r="E71" s="6" t="s">
        <v>268</v>
      </c>
      <c r="F71" s="18">
        <v>5355882</v>
      </c>
      <c r="G71" s="53">
        <v>0</v>
      </c>
      <c r="H71" s="54">
        <v>0</v>
      </c>
      <c r="I71" s="30">
        <v>3363120</v>
      </c>
    </row>
    <row r="72" spans="1:9" s="34" customFormat="1" ht="15" x14ac:dyDescent="0.2">
      <c r="A72" s="70"/>
      <c r="B72" s="70"/>
      <c r="C72" s="70"/>
      <c r="D72" s="87"/>
      <c r="E72" s="91" t="s">
        <v>269</v>
      </c>
      <c r="F72" s="18"/>
      <c r="G72" s="53"/>
      <c r="H72" s="54"/>
      <c r="I72" s="30"/>
    </row>
    <row r="73" spans="1:9" s="34" customFormat="1" ht="65.25" customHeight="1" x14ac:dyDescent="0.2">
      <c r="A73" s="70"/>
      <c r="B73" s="70"/>
      <c r="C73" s="70"/>
      <c r="D73" s="87"/>
      <c r="E73" s="6" t="s">
        <v>323</v>
      </c>
      <c r="F73" s="18">
        <v>28465802</v>
      </c>
      <c r="G73" s="53">
        <v>0</v>
      </c>
      <c r="H73" s="54">
        <v>0</v>
      </c>
      <c r="I73" s="30">
        <v>2700000</v>
      </c>
    </row>
    <row r="74" spans="1:9" s="34" customFormat="1" ht="15" x14ac:dyDescent="0.2">
      <c r="A74" s="70"/>
      <c r="B74" s="70"/>
      <c r="C74" s="70"/>
      <c r="D74" s="87"/>
      <c r="E74" s="91" t="s">
        <v>270</v>
      </c>
      <c r="F74" s="18"/>
      <c r="G74" s="53"/>
      <c r="H74" s="54"/>
      <c r="I74" s="30"/>
    </row>
    <row r="75" spans="1:9" s="34" customFormat="1" ht="32.25" customHeight="1" x14ac:dyDescent="0.2">
      <c r="A75" s="70"/>
      <c r="B75" s="70"/>
      <c r="C75" s="70"/>
      <c r="D75" s="87"/>
      <c r="E75" s="6" t="s">
        <v>324</v>
      </c>
      <c r="F75" s="18">
        <v>13724116</v>
      </c>
      <c r="G75" s="53">
        <v>0</v>
      </c>
      <c r="H75" s="54">
        <v>0</v>
      </c>
      <c r="I75" s="30">
        <v>1700000</v>
      </c>
    </row>
    <row r="76" spans="1:9" s="34" customFormat="1" ht="15" x14ac:dyDescent="0.2">
      <c r="A76" s="70"/>
      <c r="B76" s="70"/>
      <c r="C76" s="70"/>
      <c r="D76" s="87"/>
      <c r="E76" s="91" t="s">
        <v>271</v>
      </c>
      <c r="F76" s="18"/>
      <c r="G76" s="53"/>
      <c r="H76" s="54"/>
      <c r="I76" s="30"/>
    </row>
    <row r="77" spans="1:9" s="34" customFormat="1" ht="37.5" customHeight="1" x14ac:dyDescent="0.2">
      <c r="A77" s="70"/>
      <c r="B77" s="70"/>
      <c r="C77" s="70"/>
      <c r="D77" s="87"/>
      <c r="E77" s="6" t="s">
        <v>325</v>
      </c>
      <c r="F77" s="18">
        <v>10110347</v>
      </c>
      <c r="G77" s="53">
        <v>0</v>
      </c>
      <c r="H77" s="54">
        <v>0</v>
      </c>
      <c r="I77" s="30">
        <v>4636000</v>
      </c>
    </row>
    <row r="78" spans="1:9" s="34" customFormat="1" ht="15" x14ac:dyDescent="0.2">
      <c r="A78" s="70"/>
      <c r="B78" s="70"/>
      <c r="C78" s="70"/>
      <c r="D78" s="87"/>
      <c r="E78" s="91" t="s">
        <v>272</v>
      </c>
      <c r="F78" s="18"/>
      <c r="G78" s="53"/>
      <c r="H78" s="54"/>
      <c r="I78" s="30"/>
    </row>
    <row r="79" spans="1:9" s="34" customFormat="1" ht="46.5" customHeight="1" x14ac:dyDescent="0.2">
      <c r="A79" s="70"/>
      <c r="B79" s="70"/>
      <c r="C79" s="70"/>
      <c r="D79" s="87"/>
      <c r="E79" s="6" t="s">
        <v>326</v>
      </c>
      <c r="F79" s="18">
        <v>8572000</v>
      </c>
      <c r="G79" s="53">
        <v>0</v>
      </c>
      <c r="H79" s="54">
        <v>0</v>
      </c>
      <c r="I79" s="30">
        <v>8572000</v>
      </c>
    </row>
    <row r="80" spans="1:9" s="34" customFormat="1" ht="15" x14ac:dyDescent="0.2">
      <c r="A80" s="70"/>
      <c r="B80" s="70"/>
      <c r="C80" s="70"/>
      <c r="D80" s="87"/>
      <c r="E80" s="91" t="s">
        <v>273</v>
      </c>
      <c r="F80" s="18"/>
      <c r="G80" s="53"/>
      <c r="H80" s="54"/>
      <c r="I80" s="30"/>
    </row>
    <row r="81" spans="1:9" s="34" customFormat="1" ht="65.25" customHeight="1" x14ac:dyDescent="0.2">
      <c r="A81" s="70"/>
      <c r="B81" s="70"/>
      <c r="C81" s="70"/>
      <c r="D81" s="87"/>
      <c r="E81" s="6" t="s">
        <v>421</v>
      </c>
      <c r="F81" s="18">
        <v>13207664</v>
      </c>
      <c r="G81" s="53">
        <v>0</v>
      </c>
      <c r="H81" s="54">
        <v>0</v>
      </c>
      <c r="I81" s="30">
        <v>4300000</v>
      </c>
    </row>
    <row r="82" spans="1:9" s="34" customFormat="1" ht="15" x14ac:dyDescent="0.2">
      <c r="A82" s="70"/>
      <c r="B82" s="70"/>
      <c r="C82" s="70"/>
      <c r="D82" s="87"/>
      <c r="E82" s="91" t="s">
        <v>264</v>
      </c>
      <c r="F82" s="18"/>
      <c r="G82" s="53"/>
      <c r="H82" s="54"/>
      <c r="I82" s="30"/>
    </row>
    <row r="83" spans="1:9" s="34" customFormat="1" ht="37.5" customHeight="1" x14ac:dyDescent="0.2">
      <c r="A83" s="70"/>
      <c r="B83" s="70"/>
      <c r="C83" s="70"/>
      <c r="D83" s="87"/>
      <c r="E83" s="6" t="s">
        <v>274</v>
      </c>
      <c r="F83" s="18">
        <v>35765388</v>
      </c>
      <c r="G83" s="53">
        <v>0</v>
      </c>
      <c r="H83" s="54">
        <v>0</v>
      </c>
      <c r="I83" s="30">
        <v>3900000</v>
      </c>
    </row>
    <row r="84" spans="1:9" s="34" customFormat="1" ht="30" x14ac:dyDescent="0.2">
      <c r="A84" s="70" t="s">
        <v>214</v>
      </c>
      <c r="B84" s="70" t="s">
        <v>215</v>
      </c>
      <c r="C84" s="70"/>
      <c r="D84" s="87" t="s">
        <v>216</v>
      </c>
      <c r="E84" s="6"/>
      <c r="F84" s="18"/>
      <c r="G84" s="56"/>
      <c r="H84" s="18"/>
      <c r="I84" s="30">
        <f>I85</f>
        <v>330136752</v>
      </c>
    </row>
    <row r="85" spans="1:9" s="66" customFormat="1" ht="55.5" customHeight="1" x14ac:dyDescent="0.2">
      <c r="A85" s="65" t="s">
        <v>217</v>
      </c>
      <c r="B85" s="65" t="s">
        <v>219</v>
      </c>
      <c r="C85" s="65" t="s">
        <v>129</v>
      </c>
      <c r="D85" s="89" t="s">
        <v>218</v>
      </c>
      <c r="E85" s="9"/>
      <c r="F85" s="22"/>
      <c r="G85" s="55"/>
      <c r="H85" s="22"/>
      <c r="I85" s="31">
        <f>274552552+55584200</f>
        <v>330136752</v>
      </c>
    </row>
    <row r="86" spans="1:9" s="66" customFormat="1" ht="15" x14ac:dyDescent="0.2">
      <c r="A86" s="65"/>
      <c r="B86" s="65"/>
      <c r="C86" s="65"/>
      <c r="D86" s="89"/>
      <c r="E86" s="6" t="s">
        <v>127</v>
      </c>
      <c r="F86" s="22"/>
      <c r="G86" s="55"/>
      <c r="H86" s="22"/>
      <c r="I86" s="30">
        <f>223993062+55584200</f>
        <v>279577262</v>
      </c>
    </row>
    <row r="87" spans="1:9" s="66" customFormat="1" ht="15" x14ac:dyDescent="0.2">
      <c r="A87" s="65"/>
      <c r="B87" s="65"/>
      <c r="C87" s="65"/>
      <c r="D87" s="89"/>
      <c r="E87" s="91" t="s">
        <v>255</v>
      </c>
      <c r="F87" s="18"/>
      <c r="G87" s="53"/>
      <c r="H87" s="54"/>
      <c r="I87" s="30"/>
    </row>
    <row r="88" spans="1:9" s="66" customFormat="1" ht="35.25" customHeight="1" x14ac:dyDescent="0.2">
      <c r="A88" s="65"/>
      <c r="B88" s="65"/>
      <c r="C88" s="65"/>
      <c r="D88" s="89"/>
      <c r="E88" s="6" t="s">
        <v>335</v>
      </c>
      <c r="F88" s="18">
        <v>41396848</v>
      </c>
      <c r="G88" s="53">
        <v>0</v>
      </c>
      <c r="H88" s="54">
        <v>0</v>
      </c>
      <c r="I88" s="30">
        <v>40000000</v>
      </c>
    </row>
    <row r="89" spans="1:9" s="66" customFormat="1" ht="15" x14ac:dyDescent="0.2">
      <c r="A89" s="65"/>
      <c r="B89" s="65"/>
      <c r="C89" s="65"/>
      <c r="D89" s="89"/>
      <c r="E89" s="91" t="s">
        <v>275</v>
      </c>
      <c r="F89" s="18"/>
      <c r="G89" s="53"/>
      <c r="H89" s="54"/>
      <c r="I89" s="30"/>
    </row>
    <row r="90" spans="1:9" s="66" customFormat="1" ht="35.25" customHeight="1" x14ac:dyDescent="0.2">
      <c r="A90" s="65"/>
      <c r="B90" s="65"/>
      <c r="C90" s="65"/>
      <c r="D90" s="89"/>
      <c r="E90" s="6" t="s">
        <v>336</v>
      </c>
      <c r="F90" s="18">
        <v>7916790</v>
      </c>
      <c r="G90" s="53">
        <v>0</v>
      </c>
      <c r="H90" s="54">
        <v>0</v>
      </c>
      <c r="I90" s="30">
        <v>7916790</v>
      </c>
    </row>
    <row r="91" spans="1:9" s="66" customFormat="1" ht="33.75" customHeight="1" x14ac:dyDescent="0.2">
      <c r="A91" s="65"/>
      <c r="B91" s="65"/>
      <c r="C91" s="65"/>
      <c r="D91" s="89"/>
      <c r="E91" s="6" t="s">
        <v>337</v>
      </c>
      <c r="F91" s="18">
        <v>2642700</v>
      </c>
      <c r="G91" s="53">
        <v>0</v>
      </c>
      <c r="H91" s="54">
        <v>0</v>
      </c>
      <c r="I91" s="30">
        <v>2642700</v>
      </c>
    </row>
    <row r="92" spans="1:9" s="34" customFormat="1" ht="19.149999999999999" customHeight="1" x14ac:dyDescent="0.2">
      <c r="A92" s="70" t="s">
        <v>276</v>
      </c>
      <c r="B92" s="70" t="s">
        <v>277</v>
      </c>
      <c r="C92" s="70" t="s">
        <v>278</v>
      </c>
      <c r="D92" s="87" t="s">
        <v>279</v>
      </c>
      <c r="E92" s="6"/>
      <c r="F92" s="18"/>
      <c r="G92" s="56"/>
      <c r="H92" s="18"/>
      <c r="I92" s="30">
        <v>8400000</v>
      </c>
    </row>
    <row r="93" spans="1:9" s="34" customFormat="1" ht="15" x14ac:dyDescent="0.2">
      <c r="A93" s="70"/>
      <c r="B93" s="70"/>
      <c r="C93" s="70"/>
      <c r="D93" s="87"/>
      <c r="E93" s="91" t="s">
        <v>254</v>
      </c>
      <c r="F93" s="18"/>
      <c r="G93" s="53"/>
      <c r="H93" s="54"/>
      <c r="I93" s="30"/>
    </row>
    <row r="94" spans="1:9" s="34" customFormat="1" ht="45" x14ac:dyDescent="0.2">
      <c r="A94" s="70"/>
      <c r="B94" s="70"/>
      <c r="C94" s="70"/>
      <c r="D94" s="87"/>
      <c r="E94" s="6" t="s">
        <v>329</v>
      </c>
      <c r="F94" s="18">
        <v>8748526</v>
      </c>
      <c r="G94" s="53">
        <v>3.9838253895570523</v>
      </c>
      <c r="H94" s="54">
        <v>348526</v>
      </c>
      <c r="I94" s="30">
        <v>8400000</v>
      </c>
    </row>
    <row r="95" spans="1:9" s="73" customFormat="1" ht="37.15" customHeight="1" x14ac:dyDescent="0.2">
      <c r="A95" s="46" t="s">
        <v>202</v>
      </c>
      <c r="B95" s="46"/>
      <c r="C95" s="10"/>
      <c r="D95" s="84" t="s">
        <v>229</v>
      </c>
      <c r="E95" s="11"/>
      <c r="F95" s="20"/>
      <c r="G95" s="68"/>
      <c r="H95" s="20"/>
      <c r="I95" s="29">
        <v>1203697922</v>
      </c>
    </row>
    <row r="96" spans="1:9" s="73" customFormat="1" ht="34.15" customHeight="1" x14ac:dyDescent="0.2">
      <c r="A96" s="46" t="s">
        <v>203</v>
      </c>
      <c r="B96" s="46"/>
      <c r="C96" s="10"/>
      <c r="D96" s="81" t="s">
        <v>229</v>
      </c>
      <c r="E96" s="11"/>
      <c r="F96" s="20"/>
      <c r="G96" s="68"/>
      <c r="H96" s="20"/>
      <c r="I96" s="29">
        <v>1203697922</v>
      </c>
    </row>
    <row r="97" spans="1:9" s="73" customFormat="1" ht="25.5" customHeight="1" x14ac:dyDescent="0.2">
      <c r="A97" s="69" t="s">
        <v>280</v>
      </c>
      <c r="B97" s="70" t="s">
        <v>281</v>
      </c>
      <c r="C97" s="70" t="s">
        <v>282</v>
      </c>
      <c r="D97" s="85" t="s">
        <v>283</v>
      </c>
      <c r="E97" s="6" t="s">
        <v>127</v>
      </c>
      <c r="F97" s="71"/>
      <c r="G97" s="72"/>
      <c r="H97" s="71"/>
      <c r="I97" s="30">
        <v>17322400</v>
      </c>
    </row>
    <row r="98" spans="1:9" s="73" customFormat="1" ht="67.5" customHeight="1" x14ac:dyDescent="0.2">
      <c r="A98" s="69" t="s">
        <v>284</v>
      </c>
      <c r="B98" s="70" t="s">
        <v>285</v>
      </c>
      <c r="C98" s="70" t="s">
        <v>286</v>
      </c>
      <c r="D98" s="85" t="s">
        <v>327</v>
      </c>
      <c r="E98" s="6" t="s">
        <v>127</v>
      </c>
      <c r="F98" s="71"/>
      <c r="G98" s="72"/>
      <c r="H98" s="71"/>
      <c r="I98" s="30">
        <v>164980519</v>
      </c>
    </row>
    <row r="99" spans="1:9" s="73" customFormat="1" ht="93.75" customHeight="1" x14ac:dyDescent="0.2">
      <c r="A99" s="69" t="s">
        <v>287</v>
      </c>
      <c r="B99" s="70" t="s">
        <v>288</v>
      </c>
      <c r="C99" s="70" t="s">
        <v>289</v>
      </c>
      <c r="D99" s="85" t="s">
        <v>0</v>
      </c>
      <c r="E99" s="6" t="s">
        <v>127</v>
      </c>
      <c r="F99" s="71"/>
      <c r="G99" s="72"/>
      <c r="H99" s="71"/>
      <c r="I99" s="30">
        <v>52020000</v>
      </c>
    </row>
    <row r="100" spans="1:9" s="73" customFormat="1" ht="47.25" customHeight="1" x14ac:dyDescent="0.2">
      <c r="A100" s="69" t="s">
        <v>1</v>
      </c>
      <c r="B100" s="70" t="s">
        <v>2</v>
      </c>
      <c r="C100" s="70" t="s">
        <v>3</v>
      </c>
      <c r="D100" s="85" t="s">
        <v>338</v>
      </c>
      <c r="E100" s="6" t="s">
        <v>127</v>
      </c>
      <c r="F100" s="71"/>
      <c r="G100" s="72"/>
      <c r="H100" s="71"/>
      <c r="I100" s="30">
        <v>10023000</v>
      </c>
    </row>
    <row r="101" spans="1:9" s="73" customFormat="1" ht="34.15" customHeight="1" x14ac:dyDescent="0.2">
      <c r="A101" s="69" t="s">
        <v>4</v>
      </c>
      <c r="B101" s="70" t="s">
        <v>5</v>
      </c>
      <c r="C101" s="70" t="s">
        <v>6</v>
      </c>
      <c r="D101" s="85" t="s">
        <v>7</v>
      </c>
      <c r="E101" s="6" t="s">
        <v>127</v>
      </c>
      <c r="F101" s="71"/>
      <c r="G101" s="72"/>
      <c r="H101" s="71"/>
      <c r="I101" s="30">
        <v>19943200</v>
      </c>
    </row>
    <row r="102" spans="1:9" s="73" customFormat="1" ht="34.15" customHeight="1" x14ac:dyDescent="0.2">
      <c r="A102" s="69" t="s">
        <v>8</v>
      </c>
      <c r="B102" s="70" t="s">
        <v>9</v>
      </c>
      <c r="C102" s="70" t="s">
        <v>10</v>
      </c>
      <c r="D102" s="85" t="s">
        <v>11</v>
      </c>
      <c r="E102" s="6" t="s">
        <v>127</v>
      </c>
      <c r="F102" s="71"/>
      <c r="G102" s="72"/>
      <c r="H102" s="71"/>
      <c r="I102" s="30">
        <v>3300000</v>
      </c>
    </row>
    <row r="103" spans="1:9" s="73" customFormat="1" ht="34.15" customHeight="1" x14ac:dyDescent="0.2">
      <c r="A103" s="69" t="s">
        <v>12</v>
      </c>
      <c r="B103" s="70" t="s">
        <v>13</v>
      </c>
      <c r="C103" s="70"/>
      <c r="D103" s="85" t="s">
        <v>14</v>
      </c>
      <c r="E103" s="6"/>
      <c r="F103" s="71"/>
      <c r="G103" s="72"/>
      <c r="H103" s="71"/>
      <c r="I103" s="30">
        <v>10751534</v>
      </c>
    </row>
    <row r="104" spans="1:9" s="77" customFormat="1" ht="45" customHeight="1" x14ac:dyDescent="0.2">
      <c r="A104" s="74" t="s">
        <v>15</v>
      </c>
      <c r="B104" s="65" t="s">
        <v>16</v>
      </c>
      <c r="C104" s="65" t="s">
        <v>17</v>
      </c>
      <c r="D104" s="86" t="s">
        <v>18</v>
      </c>
      <c r="E104" s="9" t="s">
        <v>127</v>
      </c>
      <c r="F104" s="75"/>
      <c r="G104" s="76"/>
      <c r="H104" s="75"/>
      <c r="I104" s="31">
        <v>10751534</v>
      </c>
    </row>
    <row r="105" spans="1:9" s="73" customFormat="1" ht="34.15" customHeight="1" x14ac:dyDescent="0.2">
      <c r="A105" s="69" t="s">
        <v>19</v>
      </c>
      <c r="B105" s="69" t="s">
        <v>20</v>
      </c>
      <c r="C105" s="69" t="s">
        <v>21</v>
      </c>
      <c r="D105" s="85" t="s">
        <v>22</v>
      </c>
      <c r="E105" s="6" t="s">
        <v>127</v>
      </c>
      <c r="F105" s="71"/>
      <c r="G105" s="72"/>
      <c r="H105" s="71"/>
      <c r="I105" s="30">
        <v>700000</v>
      </c>
    </row>
    <row r="106" spans="1:9" s="73" customFormat="1" ht="34.15" customHeight="1" x14ac:dyDescent="0.2">
      <c r="A106" s="69" t="s">
        <v>23</v>
      </c>
      <c r="B106" s="69" t="s">
        <v>210</v>
      </c>
      <c r="C106" s="69"/>
      <c r="D106" s="87" t="s">
        <v>183</v>
      </c>
      <c r="E106" s="92"/>
      <c r="F106" s="71"/>
      <c r="G106" s="72"/>
      <c r="H106" s="71"/>
      <c r="I106" s="30">
        <v>200000</v>
      </c>
    </row>
    <row r="107" spans="1:9" s="77" customFormat="1" ht="34.15" customHeight="1" x14ac:dyDescent="0.2">
      <c r="A107" s="74" t="s">
        <v>24</v>
      </c>
      <c r="B107" s="74" t="s">
        <v>25</v>
      </c>
      <c r="C107" s="74" t="s">
        <v>123</v>
      </c>
      <c r="D107" s="86" t="s">
        <v>26</v>
      </c>
      <c r="E107" s="9" t="s">
        <v>127</v>
      </c>
      <c r="F107" s="75"/>
      <c r="G107" s="76"/>
      <c r="H107" s="75"/>
      <c r="I107" s="31">
        <v>200000</v>
      </c>
    </row>
    <row r="108" spans="1:9" s="73" customFormat="1" ht="34.15" customHeight="1" x14ac:dyDescent="0.2">
      <c r="A108" s="69" t="s">
        <v>27</v>
      </c>
      <c r="B108" s="70" t="s">
        <v>28</v>
      </c>
      <c r="C108" s="78"/>
      <c r="D108" s="87" t="s">
        <v>29</v>
      </c>
      <c r="E108" s="92"/>
      <c r="F108" s="71"/>
      <c r="G108" s="72"/>
      <c r="H108" s="71"/>
      <c r="I108" s="30">
        <v>300000</v>
      </c>
    </row>
    <row r="109" spans="1:9" s="77" customFormat="1" ht="34.15" customHeight="1" x14ac:dyDescent="0.2">
      <c r="A109" s="74" t="s">
        <v>30</v>
      </c>
      <c r="B109" s="74" t="s">
        <v>31</v>
      </c>
      <c r="C109" s="74" t="s">
        <v>123</v>
      </c>
      <c r="D109" s="86" t="s">
        <v>32</v>
      </c>
      <c r="E109" s="9" t="s">
        <v>127</v>
      </c>
      <c r="F109" s="75"/>
      <c r="G109" s="76"/>
      <c r="H109" s="75"/>
      <c r="I109" s="31">
        <v>300000</v>
      </c>
    </row>
    <row r="110" spans="1:9" s="73" customFormat="1" ht="34.15" customHeight="1" x14ac:dyDescent="0.2">
      <c r="A110" s="70" t="s">
        <v>33</v>
      </c>
      <c r="B110" s="70" t="s">
        <v>34</v>
      </c>
      <c r="C110" s="78"/>
      <c r="D110" s="87" t="s">
        <v>35</v>
      </c>
      <c r="E110" s="92"/>
      <c r="F110" s="71"/>
      <c r="G110" s="72"/>
      <c r="H110" s="71"/>
      <c r="I110" s="30">
        <v>1916600</v>
      </c>
    </row>
    <row r="111" spans="1:9" s="77" customFormat="1" ht="34.15" customHeight="1" x14ac:dyDescent="0.2">
      <c r="A111" s="74" t="s">
        <v>36</v>
      </c>
      <c r="B111" s="74" t="s">
        <v>37</v>
      </c>
      <c r="C111" s="74" t="s">
        <v>251</v>
      </c>
      <c r="D111" s="86" t="s">
        <v>38</v>
      </c>
      <c r="E111" s="9" t="s">
        <v>127</v>
      </c>
      <c r="F111" s="75"/>
      <c r="G111" s="76"/>
      <c r="H111" s="75"/>
      <c r="I111" s="31">
        <v>1916600</v>
      </c>
    </row>
    <row r="112" spans="1:9" s="34" customFormat="1" ht="21.75" customHeight="1" x14ac:dyDescent="0.2">
      <c r="A112" s="70" t="s">
        <v>39</v>
      </c>
      <c r="B112" s="70" t="s">
        <v>250</v>
      </c>
      <c r="C112" s="70" t="s">
        <v>251</v>
      </c>
      <c r="D112" s="87" t="s">
        <v>252</v>
      </c>
      <c r="E112" s="6"/>
      <c r="F112" s="18"/>
      <c r="G112" s="56"/>
      <c r="H112" s="18"/>
      <c r="I112" s="30">
        <v>6000000</v>
      </c>
    </row>
    <row r="113" spans="1:9" s="73" customFormat="1" ht="15" x14ac:dyDescent="0.2">
      <c r="A113" s="79"/>
      <c r="B113" s="79"/>
      <c r="C113" s="78"/>
      <c r="D113" s="88"/>
      <c r="E113" s="91" t="s">
        <v>254</v>
      </c>
      <c r="F113" s="18"/>
      <c r="G113" s="56"/>
      <c r="H113" s="18"/>
      <c r="I113" s="30"/>
    </row>
    <row r="114" spans="1:9" s="73" customFormat="1" ht="46.5" customHeight="1" x14ac:dyDescent="0.2">
      <c r="A114" s="79"/>
      <c r="B114" s="79"/>
      <c r="C114" s="78"/>
      <c r="D114" s="88"/>
      <c r="E114" s="6" t="s">
        <v>422</v>
      </c>
      <c r="F114" s="18">
        <v>14017174</v>
      </c>
      <c r="G114" s="53">
        <v>14.26821126712132</v>
      </c>
      <c r="H114" s="54">
        <v>2000000</v>
      </c>
      <c r="I114" s="30">
        <v>6000000</v>
      </c>
    </row>
    <row r="115" spans="1:9" s="34" customFormat="1" ht="27" customHeight="1" x14ac:dyDescent="0.2">
      <c r="A115" s="70" t="s">
        <v>222</v>
      </c>
      <c r="B115" s="70" t="s">
        <v>221</v>
      </c>
      <c r="C115" s="70"/>
      <c r="D115" s="87" t="s">
        <v>341</v>
      </c>
      <c r="E115" s="6"/>
      <c r="F115" s="18"/>
      <c r="G115" s="56"/>
      <c r="H115" s="18"/>
      <c r="I115" s="30">
        <v>596531469</v>
      </c>
    </row>
    <row r="116" spans="1:9" s="66" customFormat="1" ht="33" customHeight="1" x14ac:dyDescent="0.2">
      <c r="A116" s="65" t="s">
        <v>40</v>
      </c>
      <c r="B116" s="65" t="s">
        <v>41</v>
      </c>
      <c r="C116" s="65" t="s">
        <v>181</v>
      </c>
      <c r="D116" s="89" t="s">
        <v>42</v>
      </c>
      <c r="E116" s="9"/>
      <c r="F116" s="22"/>
      <c r="G116" s="55"/>
      <c r="H116" s="22"/>
      <c r="I116" s="31">
        <v>251890643</v>
      </c>
    </row>
    <row r="117" spans="1:9" s="66" customFormat="1" ht="15" x14ac:dyDescent="0.2">
      <c r="A117" s="65"/>
      <c r="B117" s="65"/>
      <c r="C117" s="65"/>
      <c r="D117" s="89"/>
      <c r="E117" s="91" t="s">
        <v>254</v>
      </c>
      <c r="F117" s="22"/>
      <c r="G117" s="57"/>
      <c r="H117" s="58"/>
      <c r="I117" s="31"/>
    </row>
    <row r="118" spans="1:9" s="66" customFormat="1" ht="30" x14ac:dyDescent="0.2">
      <c r="A118" s="65"/>
      <c r="B118" s="65"/>
      <c r="C118" s="65"/>
      <c r="D118" s="89"/>
      <c r="E118" s="6" t="s">
        <v>43</v>
      </c>
      <c r="F118" s="18">
        <v>80000000</v>
      </c>
      <c r="G118" s="53">
        <v>97.956513749999999</v>
      </c>
      <c r="H118" s="54">
        <v>78365211</v>
      </c>
      <c r="I118" s="30">
        <v>100000</v>
      </c>
    </row>
    <row r="119" spans="1:9" s="66" customFormat="1" ht="30" x14ac:dyDescent="0.2">
      <c r="A119" s="65"/>
      <c r="B119" s="65"/>
      <c r="C119" s="65"/>
      <c r="D119" s="89"/>
      <c r="E119" s="6" t="s">
        <v>423</v>
      </c>
      <c r="F119" s="18">
        <v>50000000</v>
      </c>
      <c r="G119" s="53">
        <v>97.416495999999995</v>
      </c>
      <c r="H119" s="54">
        <v>48708248</v>
      </c>
      <c r="I119" s="30">
        <v>100000</v>
      </c>
    </row>
    <row r="120" spans="1:9" s="66" customFormat="1" ht="45" x14ac:dyDescent="0.2">
      <c r="A120" s="65"/>
      <c r="B120" s="65"/>
      <c r="C120" s="65"/>
      <c r="D120" s="89"/>
      <c r="E120" s="6" t="s">
        <v>348</v>
      </c>
      <c r="F120" s="18">
        <v>26045842</v>
      </c>
      <c r="G120" s="53">
        <v>41.46512905975549</v>
      </c>
      <c r="H120" s="54">
        <v>10799942</v>
      </c>
      <c r="I120" s="30">
        <v>5000000</v>
      </c>
    </row>
    <row r="121" spans="1:9" s="66" customFormat="1" ht="30" x14ac:dyDescent="0.2">
      <c r="A121" s="65"/>
      <c r="B121" s="65"/>
      <c r="C121" s="65"/>
      <c r="D121" s="89"/>
      <c r="E121" s="6" t="s">
        <v>330</v>
      </c>
      <c r="F121" s="18">
        <v>30000000</v>
      </c>
      <c r="G121" s="53">
        <v>99.034083333333328</v>
      </c>
      <c r="H121" s="54">
        <v>29710225</v>
      </c>
      <c r="I121" s="30">
        <v>100000</v>
      </c>
    </row>
    <row r="122" spans="1:9" s="66" customFormat="1" ht="28.5" customHeight="1" x14ac:dyDescent="0.2">
      <c r="A122" s="65"/>
      <c r="B122" s="65"/>
      <c r="C122" s="65"/>
      <c r="D122" s="89"/>
      <c r="E122" s="6" t="s">
        <v>349</v>
      </c>
      <c r="F122" s="18">
        <v>20000000</v>
      </c>
      <c r="G122" s="53">
        <v>32.1</v>
      </c>
      <c r="H122" s="54">
        <v>6420000</v>
      </c>
      <c r="I122" s="30">
        <v>12980000</v>
      </c>
    </row>
    <row r="123" spans="1:9" s="66" customFormat="1" ht="30" x14ac:dyDescent="0.2">
      <c r="A123" s="65"/>
      <c r="B123" s="65"/>
      <c r="C123" s="65"/>
      <c r="D123" s="89"/>
      <c r="E123" s="6" t="s">
        <v>350</v>
      </c>
      <c r="F123" s="18">
        <v>20000000</v>
      </c>
      <c r="G123" s="53">
        <v>32.1</v>
      </c>
      <c r="H123" s="54">
        <v>6420000</v>
      </c>
      <c r="I123" s="30">
        <v>12980000</v>
      </c>
    </row>
    <row r="124" spans="1:9" s="66" customFormat="1" ht="15" x14ac:dyDescent="0.2">
      <c r="A124" s="65"/>
      <c r="B124" s="65"/>
      <c r="C124" s="65"/>
      <c r="D124" s="89"/>
      <c r="E124" s="91" t="s">
        <v>44</v>
      </c>
      <c r="F124" s="18"/>
      <c r="G124" s="53"/>
      <c r="H124" s="54"/>
      <c r="I124" s="30"/>
    </row>
    <row r="125" spans="1:9" s="66" customFormat="1" ht="30" x14ac:dyDescent="0.2">
      <c r="A125" s="65"/>
      <c r="B125" s="65"/>
      <c r="C125" s="65"/>
      <c r="D125" s="89"/>
      <c r="E125" s="6" t="s">
        <v>424</v>
      </c>
      <c r="F125" s="18">
        <v>30000000</v>
      </c>
      <c r="G125" s="53">
        <v>80.315786666666668</v>
      </c>
      <c r="H125" s="54">
        <v>24094736</v>
      </c>
      <c r="I125" s="30">
        <v>5703000</v>
      </c>
    </row>
    <row r="126" spans="1:9" s="66" customFormat="1" ht="15" x14ac:dyDescent="0.2">
      <c r="A126" s="65"/>
      <c r="B126" s="65"/>
      <c r="C126" s="65"/>
      <c r="D126" s="89"/>
      <c r="E126" s="91" t="s">
        <v>45</v>
      </c>
      <c r="F126" s="18"/>
      <c r="G126" s="53"/>
      <c r="H126" s="54"/>
      <c r="I126" s="30"/>
    </row>
    <row r="127" spans="1:9" s="66" customFormat="1" ht="75" x14ac:dyDescent="0.2">
      <c r="A127" s="65"/>
      <c r="B127" s="65"/>
      <c r="C127" s="65"/>
      <c r="D127" s="89"/>
      <c r="E127" s="6" t="s">
        <v>463</v>
      </c>
      <c r="F127" s="18">
        <v>10513780</v>
      </c>
      <c r="G127" s="53">
        <v>0.57067962236227121</v>
      </c>
      <c r="H127" s="54">
        <v>60000</v>
      </c>
      <c r="I127" s="30">
        <v>440000</v>
      </c>
    </row>
    <row r="128" spans="1:9" s="66" customFormat="1" ht="60" x14ac:dyDescent="0.2">
      <c r="A128" s="65"/>
      <c r="B128" s="65"/>
      <c r="C128" s="65"/>
      <c r="D128" s="89"/>
      <c r="E128" s="6" t="s">
        <v>425</v>
      </c>
      <c r="F128" s="18">
        <v>44730379</v>
      </c>
      <c r="G128" s="53">
        <v>56.629028338883515</v>
      </c>
      <c r="H128" s="54">
        <v>25330379</v>
      </c>
      <c r="I128" s="30">
        <v>10000000</v>
      </c>
    </row>
    <row r="129" spans="1:9" s="66" customFormat="1" ht="60" x14ac:dyDescent="0.2">
      <c r="A129" s="65"/>
      <c r="B129" s="65"/>
      <c r="C129" s="65"/>
      <c r="D129" s="89"/>
      <c r="E129" s="6" t="s">
        <v>351</v>
      </c>
      <c r="F129" s="18">
        <v>8500000</v>
      </c>
      <c r="G129" s="53">
        <v>89.662352941176465</v>
      </c>
      <c r="H129" s="54">
        <v>7621300</v>
      </c>
      <c r="I129" s="30">
        <v>878700</v>
      </c>
    </row>
    <row r="130" spans="1:9" s="66" customFormat="1" ht="75" x14ac:dyDescent="0.2">
      <c r="A130" s="65"/>
      <c r="B130" s="65"/>
      <c r="C130" s="65"/>
      <c r="D130" s="89"/>
      <c r="E130" s="6" t="s">
        <v>352</v>
      </c>
      <c r="F130" s="18">
        <v>17782536</v>
      </c>
      <c r="G130" s="53">
        <v>83.333085899558981</v>
      </c>
      <c r="H130" s="54">
        <v>14818736</v>
      </c>
      <c r="I130" s="30">
        <v>2963800</v>
      </c>
    </row>
    <row r="131" spans="1:9" s="66" customFormat="1" ht="15" x14ac:dyDescent="0.2">
      <c r="A131" s="65"/>
      <c r="B131" s="65"/>
      <c r="C131" s="65"/>
      <c r="D131" s="89"/>
      <c r="E131" s="91" t="s">
        <v>257</v>
      </c>
      <c r="F131" s="18"/>
      <c r="G131" s="53"/>
      <c r="H131" s="54"/>
      <c r="I131" s="30"/>
    </row>
    <row r="132" spans="1:9" s="66" customFormat="1" ht="30" x14ac:dyDescent="0.2">
      <c r="A132" s="65"/>
      <c r="B132" s="65"/>
      <c r="C132" s="65"/>
      <c r="D132" s="89"/>
      <c r="E132" s="6" t="s">
        <v>290</v>
      </c>
      <c r="F132" s="18">
        <v>18317580</v>
      </c>
      <c r="G132" s="53">
        <v>93.068986187039997</v>
      </c>
      <c r="H132" s="54">
        <v>17047986</v>
      </c>
      <c r="I132" s="30">
        <v>100000</v>
      </c>
    </row>
    <row r="133" spans="1:9" s="66" customFormat="1" ht="60" x14ac:dyDescent="0.2">
      <c r="A133" s="65"/>
      <c r="B133" s="65"/>
      <c r="C133" s="65"/>
      <c r="D133" s="89"/>
      <c r="E133" s="6" t="s">
        <v>426</v>
      </c>
      <c r="F133" s="18">
        <v>57418812</v>
      </c>
      <c r="G133" s="53">
        <v>98.873687947427399</v>
      </c>
      <c r="H133" s="54">
        <v>56772097</v>
      </c>
      <c r="I133" s="30">
        <v>100000</v>
      </c>
    </row>
    <row r="134" spans="1:9" s="66" customFormat="1" ht="31.5" customHeight="1" x14ac:dyDescent="0.2">
      <c r="A134" s="65"/>
      <c r="B134" s="65"/>
      <c r="C134" s="65"/>
      <c r="D134" s="89"/>
      <c r="E134" s="6" t="s">
        <v>331</v>
      </c>
      <c r="F134" s="18">
        <v>20000000</v>
      </c>
      <c r="G134" s="53">
        <v>94.443160000000006</v>
      </c>
      <c r="H134" s="54">
        <v>18888632</v>
      </c>
      <c r="I134" s="30">
        <v>1000000</v>
      </c>
    </row>
    <row r="135" spans="1:9" s="66" customFormat="1" ht="30" x14ac:dyDescent="0.2">
      <c r="A135" s="65"/>
      <c r="B135" s="65"/>
      <c r="C135" s="65"/>
      <c r="D135" s="89"/>
      <c r="E135" s="6" t="s">
        <v>332</v>
      </c>
      <c r="F135" s="18">
        <v>30000000</v>
      </c>
      <c r="G135" s="53">
        <v>99.04</v>
      </c>
      <c r="H135" s="54">
        <v>29712000</v>
      </c>
      <c r="I135" s="30">
        <v>100000</v>
      </c>
    </row>
    <row r="136" spans="1:9" s="66" customFormat="1" ht="15" x14ac:dyDescent="0.2">
      <c r="A136" s="65"/>
      <c r="B136" s="65"/>
      <c r="C136" s="65"/>
      <c r="D136" s="89"/>
      <c r="E136" s="91" t="s">
        <v>49</v>
      </c>
      <c r="F136" s="18"/>
      <c r="G136" s="53"/>
      <c r="H136" s="54"/>
      <c r="I136" s="30"/>
    </row>
    <row r="137" spans="1:9" s="66" customFormat="1" ht="45" x14ac:dyDescent="0.2">
      <c r="A137" s="65"/>
      <c r="B137" s="65"/>
      <c r="C137" s="65"/>
      <c r="D137" s="89"/>
      <c r="E137" s="6" t="s">
        <v>291</v>
      </c>
      <c r="F137" s="18">
        <v>60195918</v>
      </c>
      <c r="G137" s="53">
        <v>98.793492940833616</v>
      </c>
      <c r="H137" s="54">
        <v>59469649.999999993</v>
      </c>
      <c r="I137" s="30">
        <v>100000</v>
      </c>
    </row>
    <row r="138" spans="1:9" s="66" customFormat="1" ht="34.5" customHeight="1" x14ac:dyDescent="0.2">
      <c r="A138" s="65"/>
      <c r="B138" s="65"/>
      <c r="C138" s="65"/>
      <c r="D138" s="89"/>
      <c r="E138" s="6" t="s">
        <v>427</v>
      </c>
      <c r="F138" s="18">
        <v>56402571</v>
      </c>
      <c r="G138" s="53">
        <v>97.511948524474192</v>
      </c>
      <c r="H138" s="54">
        <v>54999246.000000007</v>
      </c>
      <c r="I138" s="30">
        <v>100000</v>
      </c>
    </row>
    <row r="139" spans="1:9" s="66" customFormat="1" ht="33.75" customHeight="1" x14ac:dyDescent="0.2">
      <c r="A139" s="65"/>
      <c r="B139" s="65"/>
      <c r="C139" s="65"/>
      <c r="D139" s="89"/>
      <c r="E139" s="6" t="s">
        <v>429</v>
      </c>
      <c r="F139" s="18">
        <v>57711675</v>
      </c>
      <c r="G139" s="53">
        <v>82.284936280224059</v>
      </c>
      <c r="H139" s="54">
        <v>47488015</v>
      </c>
      <c r="I139" s="30">
        <v>9482000</v>
      </c>
    </row>
    <row r="140" spans="1:9" s="66" customFormat="1" ht="57.75" customHeight="1" x14ac:dyDescent="0.2">
      <c r="A140" s="65"/>
      <c r="B140" s="65"/>
      <c r="C140" s="65"/>
      <c r="D140" s="89"/>
      <c r="E140" s="6" t="s">
        <v>292</v>
      </c>
      <c r="F140" s="18">
        <v>4878403</v>
      </c>
      <c r="G140" s="53">
        <v>93.850446549823786</v>
      </c>
      <c r="H140" s="54">
        <v>4578403</v>
      </c>
      <c r="I140" s="30">
        <v>100000</v>
      </c>
    </row>
    <row r="141" spans="1:9" s="66" customFormat="1" ht="49.5" customHeight="1" x14ac:dyDescent="0.2">
      <c r="A141" s="65"/>
      <c r="B141" s="65"/>
      <c r="C141" s="65"/>
      <c r="D141" s="89"/>
      <c r="E141" s="6" t="s">
        <v>464</v>
      </c>
      <c r="F141" s="18">
        <v>20000000</v>
      </c>
      <c r="G141" s="53">
        <v>98.65</v>
      </c>
      <c r="H141" s="54">
        <v>19730000</v>
      </c>
      <c r="I141" s="30">
        <v>100000</v>
      </c>
    </row>
    <row r="142" spans="1:9" s="66" customFormat="1" ht="37.5" customHeight="1" x14ac:dyDescent="0.2">
      <c r="A142" s="65"/>
      <c r="B142" s="65"/>
      <c r="C142" s="65"/>
      <c r="D142" s="89"/>
      <c r="E142" s="6" t="s">
        <v>465</v>
      </c>
      <c r="F142" s="18">
        <v>20000000</v>
      </c>
      <c r="G142" s="53">
        <v>98.75</v>
      </c>
      <c r="H142" s="54">
        <v>19750000</v>
      </c>
      <c r="I142" s="30">
        <v>100000</v>
      </c>
    </row>
    <row r="143" spans="1:9" s="66" customFormat="1" ht="60.75" customHeight="1" x14ac:dyDescent="0.2">
      <c r="A143" s="65"/>
      <c r="B143" s="65"/>
      <c r="C143" s="65"/>
      <c r="D143" s="89"/>
      <c r="E143" s="6" t="s">
        <v>428</v>
      </c>
      <c r="F143" s="18">
        <v>20000000</v>
      </c>
      <c r="G143" s="53">
        <v>98.5</v>
      </c>
      <c r="H143" s="54">
        <v>19700000</v>
      </c>
      <c r="I143" s="30">
        <v>100000</v>
      </c>
    </row>
    <row r="144" spans="1:9" s="66" customFormat="1" ht="15" x14ac:dyDescent="0.2">
      <c r="A144" s="65"/>
      <c r="B144" s="65"/>
      <c r="C144" s="65"/>
      <c r="D144" s="89"/>
      <c r="E144" s="91" t="s">
        <v>50</v>
      </c>
      <c r="F144" s="18"/>
      <c r="G144" s="53"/>
      <c r="H144" s="54"/>
      <c r="I144" s="30"/>
    </row>
    <row r="145" spans="1:9" s="66" customFormat="1" ht="45" x14ac:dyDescent="0.2">
      <c r="A145" s="65"/>
      <c r="B145" s="65"/>
      <c r="C145" s="65"/>
      <c r="D145" s="89"/>
      <c r="E145" s="6" t="s">
        <v>353</v>
      </c>
      <c r="F145" s="18">
        <v>25889130</v>
      </c>
      <c r="G145" s="53">
        <v>0</v>
      </c>
      <c r="H145" s="54">
        <v>0</v>
      </c>
      <c r="I145" s="30">
        <v>3700000</v>
      </c>
    </row>
    <row r="146" spans="1:9" s="66" customFormat="1" ht="15" x14ac:dyDescent="0.2">
      <c r="A146" s="65"/>
      <c r="B146" s="65"/>
      <c r="C146" s="65"/>
      <c r="D146" s="89"/>
      <c r="E146" s="91" t="s">
        <v>265</v>
      </c>
      <c r="F146" s="18"/>
      <c r="G146" s="53"/>
      <c r="H146" s="54"/>
      <c r="I146" s="30"/>
    </row>
    <row r="147" spans="1:9" s="66" customFormat="1" ht="60" x14ac:dyDescent="0.2">
      <c r="A147" s="65"/>
      <c r="B147" s="65"/>
      <c r="C147" s="65"/>
      <c r="D147" s="89"/>
      <c r="E147" s="6" t="s">
        <v>354</v>
      </c>
      <c r="F147" s="18">
        <v>35452238</v>
      </c>
      <c r="G147" s="53">
        <v>90.098684320013874</v>
      </c>
      <c r="H147" s="54">
        <v>31942000</v>
      </c>
      <c r="I147" s="30">
        <v>3458000</v>
      </c>
    </row>
    <row r="148" spans="1:9" s="66" customFormat="1" ht="45" x14ac:dyDescent="0.2">
      <c r="A148" s="65"/>
      <c r="B148" s="65"/>
      <c r="C148" s="65"/>
      <c r="D148" s="89"/>
      <c r="E148" s="6" t="s">
        <v>51</v>
      </c>
      <c r="F148" s="18">
        <v>15918463.729999999</v>
      </c>
      <c r="G148" s="53">
        <v>8.4618324534763349</v>
      </c>
      <c r="H148" s="54">
        <v>1346993.73</v>
      </c>
      <c r="I148" s="30">
        <v>3500000</v>
      </c>
    </row>
    <row r="149" spans="1:9" s="66" customFormat="1" ht="15" x14ac:dyDescent="0.2">
      <c r="A149" s="65"/>
      <c r="B149" s="65"/>
      <c r="C149" s="65"/>
      <c r="D149" s="89"/>
      <c r="E149" s="91" t="s">
        <v>52</v>
      </c>
      <c r="F149" s="18"/>
      <c r="G149" s="53"/>
      <c r="H149" s="54"/>
      <c r="I149" s="30"/>
    </row>
    <row r="150" spans="1:9" s="66" customFormat="1" ht="15" x14ac:dyDescent="0.2">
      <c r="A150" s="65"/>
      <c r="B150" s="65"/>
      <c r="C150" s="65"/>
      <c r="D150" s="89"/>
      <c r="E150" s="6" t="s">
        <v>355</v>
      </c>
      <c r="F150" s="18">
        <v>30000000</v>
      </c>
      <c r="G150" s="53">
        <v>62.518799999999999</v>
      </c>
      <c r="H150" s="54">
        <v>18755640</v>
      </c>
      <c r="I150" s="30">
        <v>10000000</v>
      </c>
    </row>
    <row r="151" spans="1:9" s="66" customFormat="1" ht="30" x14ac:dyDescent="0.2">
      <c r="A151" s="65"/>
      <c r="B151" s="65"/>
      <c r="C151" s="65"/>
      <c r="D151" s="89"/>
      <c r="E151" s="6" t="s">
        <v>356</v>
      </c>
      <c r="F151" s="18">
        <v>20000000</v>
      </c>
      <c r="G151" s="53">
        <v>98.703834999999998</v>
      </c>
      <c r="H151" s="54">
        <v>19740767</v>
      </c>
      <c r="I151" s="30">
        <v>100000</v>
      </c>
    </row>
    <row r="152" spans="1:9" s="66" customFormat="1" ht="56.25" customHeight="1" x14ac:dyDescent="0.2">
      <c r="A152" s="65"/>
      <c r="B152" s="65"/>
      <c r="C152" s="65"/>
      <c r="D152" s="89"/>
      <c r="E152" s="6" t="s">
        <v>431</v>
      </c>
      <c r="F152" s="18">
        <v>30000000</v>
      </c>
      <c r="G152" s="53">
        <v>95.201530000000005</v>
      </c>
      <c r="H152" s="54">
        <v>28560459</v>
      </c>
      <c r="I152" s="30">
        <v>100000</v>
      </c>
    </row>
    <row r="153" spans="1:9" s="66" customFormat="1" ht="75" x14ac:dyDescent="0.2">
      <c r="A153" s="65"/>
      <c r="B153" s="65"/>
      <c r="C153" s="65"/>
      <c r="D153" s="89"/>
      <c r="E153" s="6" t="s">
        <v>461</v>
      </c>
      <c r="F153" s="18">
        <v>30000000</v>
      </c>
      <c r="G153" s="53">
        <v>99.05</v>
      </c>
      <c r="H153" s="54">
        <v>29715000</v>
      </c>
      <c r="I153" s="30">
        <v>100000</v>
      </c>
    </row>
    <row r="154" spans="1:9" s="66" customFormat="1" ht="15" x14ac:dyDescent="0.2">
      <c r="A154" s="65"/>
      <c r="B154" s="65"/>
      <c r="C154" s="65"/>
      <c r="D154" s="89"/>
      <c r="E154" s="6" t="s">
        <v>357</v>
      </c>
      <c r="F154" s="18">
        <v>50000000</v>
      </c>
      <c r="G154" s="53">
        <v>83.44</v>
      </c>
      <c r="H154" s="54">
        <v>41720000</v>
      </c>
      <c r="I154" s="30">
        <v>7700000</v>
      </c>
    </row>
    <row r="155" spans="1:9" s="66" customFormat="1" ht="60" x14ac:dyDescent="0.2">
      <c r="A155" s="65"/>
      <c r="B155" s="65"/>
      <c r="C155" s="65"/>
      <c r="D155" s="89"/>
      <c r="E155" s="6" t="s">
        <v>293</v>
      </c>
      <c r="F155" s="18">
        <v>10510088</v>
      </c>
      <c r="G155" s="53">
        <v>98.572799771039016</v>
      </c>
      <c r="H155" s="54">
        <v>10360088</v>
      </c>
      <c r="I155" s="30">
        <v>100000</v>
      </c>
    </row>
    <row r="156" spans="1:9" s="66" customFormat="1" ht="15" x14ac:dyDescent="0.2">
      <c r="A156" s="65"/>
      <c r="B156" s="65"/>
      <c r="C156" s="65"/>
      <c r="D156" s="89"/>
      <c r="E156" s="91" t="s">
        <v>53</v>
      </c>
      <c r="F156" s="18"/>
      <c r="G156" s="53"/>
      <c r="H156" s="54"/>
      <c r="I156" s="30"/>
    </row>
    <row r="157" spans="1:9" s="66" customFormat="1" ht="45" x14ac:dyDescent="0.2">
      <c r="A157" s="65"/>
      <c r="B157" s="65"/>
      <c r="C157" s="65"/>
      <c r="D157" s="89"/>
      <c r="E157" s="6" t="s">
        <v>54</v>
      </c>
      <c r="F157" s="18">
        <v>16782844.010000002</v>
      </c>
      <c r="G157" s="53">
        <v>97.318690445243547</v>
      </c>
      <c r="H157" s="54">
        <v>16332844.010000002</v>
      </c>
      <c r="I157" s="30">
        <v>100000</v>
      </c>
    </row>
    <row r="158" spans="1:9" s="66" customFormat="1" ht="15" x14ac:dyDescent="0.2">
      <c r="A158" s="65"/>
      <c r="B158" s="65"/>
      <c r="C158" s="65"/>
      <c r="D158" s="89"/>
      <c r="E158" s="91" t="s">
        <v>55</v>
      </c>
      <c r="F158" s="18"/>
      <c r="G158" s="53"/>
      <c r="H158" s="54"/>
      <c r="I158" s="30"/>
    </row>
    <row r="159" spans="1:9" s="66" customFormat="1" ht="45" x14ac:dyDescent="0.2">
      <c r="A159" s="65"/>
      <c r="B159" s="65"/>
      <c r="C159" s="65"/>
      <c r="D159" s="89"/>
      <c r="E159" s="6" t="s">
        <v>430</v>
      </c>
      <c r="F159" s="18">
        <v>20000000</v>
      </c>
      <c r="G159" s="53">
        <v>94.25</v>
      </c>
      <c r="H159" s="54">
        <v>18850000</v>
      </c>
      <c r="I159" s="30">
        <v>1000000</v>
      </c>
    </row>
    <row r="160" spans="1:9" s="66" customFormat="1" ht="15" x14ac:dyDescent="0.2">
      <c r="A160" s="65"/>
      <c r="B160" s="65"/>
      <c r="C160" s="65"/>
      <c r="D160" s="89"/>
      <c r="E160" s="91" t="s">
        <v>56</v>
      </c>
      <c r="F160" s="18"/>
      <c r="G160" s="53"/>
      <c r="H160" s="54"/>
      <c r="I160" s="30"/>
    </row>
    <row r="161" spans="1:9" s="66" customFormat="1" ht="30" x14ac:dyDescent="0.2">
      <c r="A161" s="65"/>
      <c r="B161" s="65"/>
      <c r="C161" s="65"/>
      <c r="D161" s="89"/>
      <c r="E161" s="6" t="s">
        <v>358</v>
      </c>
      <c r="F161" s="18">
        <v>30000000</v>
      </c>
      <c r="G161" s="53">
        <v>85.633333333333326</v>
      </c>
      <c r="H161" s="54">
        <v>25690000</v>
      </c>
      <c r="I161" s="30">
        <v>4000000</v>
      </c>
    </row>
    <row r="162" spans="1:9" s="66" customFormat="1" ht="30" x14ac:dyDescent="0.2">
      <c r="A162" s="65"/>
      <c r="B162" s="65"/>
      <c r="C162" s="65"/>
      <c r="D162" s="89"/>
      <c r="E162" s="6" t="s">
        <v>359</v>
      </c>
      <c r="F162" s="18">
        <v>15000000</v>
      </c>
      <c r="G162" s="53">
        <v>98</v>
      </c>
      <c r="H162" s="54">
        <v>14700000</v>
      </c>
      <c r="I162" s="30">
        <v>100000</v>
      </c>
    </row>
    <row r="163" spans="1:9" s="66" customFormat="1" ht="30" x14ac:dyDescent="0.2">
      <c r="A163" s="65"/>
      <c r="B163" s="65"/>
      <c r="C163" s="65"/>
      <c r="D163" s="89"/>
      <c r="E163" s="6" t="s">
        <v>57</v>
      </c>
      <c r="F163" s="18">
        <v>20000000</v>
      </c>
      <c r="G163" s="53">
        <v>98.6</v>
      </c>
      <c r="H163" s="54">
        <v>19720000</v>
      </c>
      <c r="I163" s="30">
        <v>100000</v>
      </c>
    </row>
    <row r="164" spans="1:9" s="66" customFormat="1" ht="15" x14ac:dyDescent="0.2">
      <c r="A164" s="65"/>
      <c r="B164" s="65"/>
      <c r="C164" s="65"/>
      <c r="D164" s="89"/>
      <c r="E164" s="91" t="s">
        <v>267</v>
      </c>
      <c r="F164" s="18"/>
      <c r="G164" s="53"/>
      <c r="H164" s="54"/>
      <c r="I164" s="30"/>
    </row>
    <row r="165" spans="1:9" s="66" customFormat="1" ht="45" x14ac:dyDescent="0.2">
      <c r="A165" s="65"/>
      <c r="B165" s="65"/>
      <c r="C165" s="65"/>
      <c r="D165" s="89"/>
      <c r="E165" s="6" t="s">
        <v>361</v>
      </c>
      <c r="F165" s="18">
        <v>57026854</v>
      </c>
      <c r="G165" s="53">
        <v>29.380396821469407</v>
      </c>
      <c r="H165" s="54">
        <v>16754716</v>
      </c>
      <c r="I165" s="30">
        <v>25000000</v>
      </c>
    </row>
    <row r="166" spans="1:9" s="66" customFormat="1" ht="45" x14ac:dyDescent="0.2">
      <c r="A166" s="65"/>
      <c r="B166" s="65"/>
      <c r="C166" s="65"/>
      <c r="D166" s="89"/>
      <c r="E166" s="6" t="s">
        <v>360</v>
      </c>
      <c r="F166" s="18">
        <v>30000000</v>
      </c>
      <c r="G166" s="53">
        <v>99.280106666666669</v>
      </c>
      <c r="H166" s="54">
        <v>29784032</v>
      </c>
      <c r="I166" s="30">
        <v>100000</v>
      </c>
    </row>
    <row r="167" spans="1:9" s="66" customFormat="1" ht="30" x14ac:dyDescent="0.2">
      <c r="A167" s="65"/>
      <c r="B167" s="65"/>
      <c r="C167" s="65"/>
      <c r="D167" s="89"/>
      <c r="E167" s="6" t="s">
        <v>58</v>
      </c>
      <c r="F167" s="18">
        <v>20000000</v>
      </c>
      <c r="G167" s="53">
        <v>98.6</v>
      </c>
      <c r="H167" s="54">
        <v>19720000</v>
      </c>
      <c r="I167" s="30">
        <v>100000</v>
      </c>
    </row>
    <row r="168" spans="1:9" s="66" customFormat="1" ht="45" x14ac:dyDescent="0.2">
      <c r="A168" s="65"/>
      <c r="B168" s="65"/>
      <c r="C168" s="65"/>
      <c r="D168" s="89"/>
      <c r="E168" s="6" t="s">
        <v>432</v>
      </c>
      <c r="F168" s="18">
        <v>10900000</v>
      </c>
      <c r="G168" s="53">
        <v>23.877339449541285</v>
      </c>
      <c r="H168" s="54">
        <v>2602630</v>
      </c>
      <c r="I168" s="30">
        <v>6102380</v>
      </c>
    </row>
    <row r="169" spans="1:9" s="66" customFormat="1" ht="15" x14ac:dyDescent="0.2">
      <c r="A169" s="65"/>
      <c r="B169" s="65"/>
      <c r="C169" s="65"/>
      <c r="D169" s="89"/>
      <c r="E169" s="91" t="s">
        <v>269</v>
      </c>
      <c r="F169" s="18"/>
      <c r="G169" s="53"/>
      <c r="H169" s="54"/>
      <c r="I169" s="30"/>
    </row>
    <row r="170" spans="1:9" s="66" customFormat="1" ht="30" x14ac:dyDescent="0.2">
      <c r="A170" s="65"/>
      <c r="B170" s="65"/>
      <c r="C170" s="65"/>
      <c r="D170" s="89"/>
      <c r="E170" s="6" t="s">
        <v>59</v>
      </c>
      <c r="F170" s="18">
        <v>20000000</v>
      </c>
      <c r="G170" s="53">
        <v>98.25</v>
      </c>
      <c r="H170" s="54">
        <v>19650000</v>
      </c>
      <c r="I170" s="30">
        <v>100000</v>
      </c>
    </row>
    <row r="171" spans="1:9" s="66" customFormat="1" ht="45" x14ac:dyDescent="0.2">
      <c r="A171" s="65"/>
      <c r="B171" s="65"/>
      <c r="C171" s="65"/>
      <c r="D171" s="89"/>
      <c r="E171" s="6" t="s">
        <v>466</v>
      </c>
      <c r="F171" s="18">
        <v>10000000</v>
      </c>
      <c r="G171" s="53">
        <v>27</v>
      </c>
      <c r="H171" s="54">
        <v>2700000</v>
      </c>
      <c r="I171" s="30">
        <v>7000000</v>
      </c>
    </row>
    <row r="172" spans="1:9" s="66" customFormat="1" ht="30" x14ac:dyDescent="0.2">
      <c r="A172" s="65"/>
      <c r="B172" s="65"/>
      <c r="C172" s="65"/>
      <c r="D172" s="89"/>
      <c r="E172" s="6" t="s">
        <v>60</v>
      </c>
      <c r="F172" s="18">
        <v>50000000</v>
      </c>
      <c r="G172" s="53">
        <v>98.56</v>
      </c>
      <c r="H172" s="54">
        <v>49280000</v>
      </c>
      <c r="I172" s="30">
        <v>100000</v>
      </c>
    </row>
    <row r="173" spans="1:9" s="66" customFormat="1" ht="30" x14ac:dyDescent="0.2">
      <c r="A173" s="65"/>
      <c r="B173" s="65"/>
      <c r="C173" s="65"/>
      <c r="D173" s="89"/>
      <c r="E173" s="6" t="s">
        <v>362</v>
      </c>
      <c r="F173" s="18">
        <v>50000000</v>
      </c>
      <c r="G173" s="53">
        <v>95.805164000000005</v>
      </c>
      <c r="H173" s="54">
        <v>47902582</v>
      </c>
      <c r="I173" s="30">
        <v>1000000</v>
      </c>
    </row>
    <row r="174" spans="1:9" s="66" customFormat="1" ht="30" x14ac:dyDescent="0.2">
      <c r="A174" s="65"/>
      <c r="B174" s="65"/>
      <c r="C174" s="65"/>
      <c r="D174" s="89"/>
      <c r="E174" s="6" t="s">
        <v>294</v>
      </c>
      <c r="F174" s="18">
        <v>30679540</v>
      </c>
      <c r="G174" s="53">
        <v>37.340862998597771</v>
      </c>
      <c r="H174" s="54">
        <v>11456005.000000002</v>
      </c>
      <c r="I174" s="30">
        <v>5000000</v>
      </c>
    </row>
    <row r="175" spans="1:9" s="66" customFormat="1" ht="45" x14ac:dyDescent="0.2">
      <c r="A175" s="65"/>
      <c r="B175" s="65"/>
      <c r="C175" s="65"/>
      <c r="D175" s="89"/>
      <c r="E175" s="6" t="s">
        <v>61</v>
      </c>
      <c r="F175" s="18">
        <v>6767486</v>
      </c>
      <c r="G175" s="53">
        <v>2.6505263549861797</v>
      </c>
      <c r="H175" s="54">
        <v>179374</v>
      </c>
      <c r="I175" s="30">
        <v>3500000</v>
      </c>
    </row>
    <row r="176" spans="1:9" s="66" customFormat="1" ht="45" x14ac:dyDescent="0.2">
      <c r="A176" s="65"/>
      <c r="B176" s="65"/>
      <c r="C176" s="65"/>
      <c r="D176" s="89"/>
      <c r="E176" s="6" t="s">
        <v>433</v>
      </c>
      <c r="F176" s="18">
        <v>21279550</v>
      </c>
      <c r="G176" s="53">
        <v>34.209135061596697</v>
      </c>
      <c r="H176" s="54">
        <v>7279550</v>
      </c>
      <c r="I176" s="30">
        <v>4000000</v>
      </c>
    </row>
    <row r="177" spans="1:9" s="66" customFormat="1" ht="60" x14ac:dyDescent="0.2">
      <c r="A177" s="65"/>
      <c r="B177" s="65"/>
      <c r="C177" s="65"/>
      <c r="D177" s="89"/>
      <c r="E177" s="6" t="s">
        <v>435</v>
      </c>
      <c r="F177" s="18">
        <v>50773538</v>
      </c>
      <c r="G177" s="53">
        <v>28.70301848967074</v>
      </c>
      <c r="H177" s="54">
        <v>14573538</v>
      </c>
      <c r="I177" s="30">
        <v>18700000</v>
      </c>
    </row>
    <row r="178" spans="1:9" s="66" customFormat="1" ht="60" x14ac:dyDescent="0.2">
      <c r="A178" s="65"/>
      <c r="B178" s="65"/>
      <c r="C178" s="65"/>
      <c r="D178" s="89"/>
      <c r="E178" s="6" t="s">
        <v>434</v>
      </c>
      <c r="F178" s="18">
        <v>44450234</v>
      </c>
      <c r="G178" s="53">
        <v>25.114538204680763</v>
      </c>
      <c r="H178" s="54">
        <v>11163470.999999998</v>
      </c>
      <c r="I178" s="30">
        <v>16286762.999999998</v>
      </c>
    </row>
    <row r="179" spans="1:9" s="66" customFormat="1" ht="30" x14ac:dyDescent="0.2">
      <c r="A179" s="65"/>
      <c r="B179" s="65"/>
      <c r="C179" s="65"/>
      <c r="D179" s="89"/>
      <c r="E179" s="6" t="s">
        <v>62</v>
      </c>
      <c r="F179" s="18">
        <v>50000000</v>
      </c>
      <c r="G179" s="53">
        <v>98.5</v>
      </c>
      <c r="H179" s="54">
        <v>49250000</v>
      </c>
      <c r="I179" s="30">
        <v>100000</v>
      </c>
    </row>
    <row r="180" spans="1:9" s="66" customFormat="1" ht="30" x14ac:dyDescent="0.2">
      <c r="A180" s="65"/>
      <c r="B180" s="65"/>
      <c r="C180" s="65"/>
      <c r="D180" s="89"/>
      <c r="E180" s="6" t="s">
        <v>63</v>
      </c>
      <c r="F180" s="18">
        <v>50000000</v>
      </c>
      <c r="G180" s="53">
        <v>98.391328000000001</v>
      </c>
      <c r="H180" s="54">
        <v>49195664</v>
      </c>
      <c r="I180" s="30">
        <v>100000</v>
      </c>
    </row>
    <row r="181" spans="1:9" s="66" customFormat="1" ht="15" x14ac:dyDescent="0.2">
      <c r="A181" s="65"/>
      <c r="B181" s="65"/>
      <c r="C181" s="65"/>
      <c r="D181" s="89"/>
      <c r="E181" s="91" t="s">
        <v>64</v>
      </c>
      <c r="F181" s="18"/>
      <c r="G181" s="53"/>
      <c r="H181" s="54"/>
      <c r="I181" s="30"/>
    </row>
    <row r="182" spans="1:9" s="66" customFormat="1" ht="40.5" customHeight="1" x14ac:dyDescent="0.2">
      <c r="A182" s="65"/>
      <c r="B182" s="65"/>
      <c r="C182" s="65"/>
      <c r="D182" s="89"/>
      <c r="E182" s="6" t="s">
        <v>65</v>
      </c>
      <c r="F182" s="18">
        <v>35957806</v>
      </c>
      <c r="G182" s="53">
        <v>0.37842965168675752</v>
      </c>
      <c r="H182" s="54">
        <v>136075</v>
      </c>
      <c r="I182" s="30">
        <v>13000000</v>
      </c>
    </row>
    <row r="183" spans="1:9" s="66" customFormat="1" ht="15" x14ac:dyDescent="0.2">
      <c r="A183" s="65"/>
      <c r="B183" s="65"/>
      <c r="C183" s="65"/>
      <c r="D183" s="89"/>
      <c r="E183" s="91" t="s">
        <v>66</v>
      </c>
      <c r="F183" s="18"/>
      <c r="G183" s="53"/>
      <c r="H183" s="54"/>
      <c r="I183" s="30"/>
    </row>
    <row r="184" spans="1:9" s="66" customFormat="1" ht="60" x14ac:dyDescent="0.2">
      <c r="A184" s="65"/>
      <c r="B184" s="65"/>
      <c r="C184" s="65"/>
      <c r="D184" s="89"/>
      <c r="E184" s="6" t="s">
        <v>437</v>
      </c>
      <c r="F184" s="18">
        <v>25000000</v>
      </c>
      <c r="G184" s="53">
        <v>99.12</v>
      </c>
      <c r="H184" s="54">
        <v>24780000</v>
      </c>
      <c r="I184" s="30">
        <v>100000</v>
      </c>
    </row>
    <row r="185" spans="1:9" s="66" customFormat="1" ht="15" x14ac:dyDescent="0.2">
      <c r="A185" s="65"/>
      <c r="B185" s="65"/>
      <c r="C185" s="65"/>
      <c r="D185" s="89"/>
      <c r="E185" s="91" t="s">
        <v>67</v>
      </c>
      <c r="F185" s="18"/>
      <c r="G185" s="53"/>
      <c r="H185" s="54"/>
      <c r="I185" s="30"/>
    </row>
    <row r="186" spans="1:9" s="66" customFormat="1" ht="30" x14ac:dyDescent="0.2">
      <c r="A186" s="65"/>
      <c r="B186" s="65"/>
      <c r="C186" s="65"/>
      <c r="D186" s="89"/>
      <c r="E186" s="6" t="s">
        <v>363</v>
      </c>
      <c r="F186" s="18">
        <v>25000000</v>
      </c>
      <c r="G186" s="53">
        <v>46.84</v>
      </c>
      <c r="H186" s="54">
        <v>11710000</v>
      </c>
      <c r="I186" s="30">
        <v>12980000</v>
      </c>
    </row>
    <row r="187" spans="1:9" s="66" customFormat="1" ht="45" x14ac:dyDescent="0.2">
      <c r="A187" s="65"/>
      <c r="B187" s="65"/>
      <c r="C187" s="65"/>
      <c r="D187" s="89"/>
      <c r="E187" s="6" t="s">
        <v>364</v>
      </c>
      <c r="F187" s="18">
        <v>12000000</v>
      </c>
      <c r="G187" s="53">
        <v>97.5</v>
      </c>
      <c r="H187" s="54">
        <v>11700000</v>
      </c>
      <c r="I187" s="30">
        <v>100000</v>
      </c>
    </row>
    <row r="188" spans="1:9" s="66" customFormat="1" ht="15" x14ac:dyDescent="0.2">
      <c r="A188" s="65"/>
      <c r="B188" s="65"/>
      <c r="C188" s="65"/>
      <c r="D188" s="89"/>
      <c r="E188" s="91" t="s">
        <v>68</v>
      </c>
      <c r="F188" s="18"/>
      <c r="G188" s="53"/>
      <c r="H188" s="54"/>
      <c r="I188" s="30"/>
    </row>
    <row r="189" spans="1:9" s="66" customFormat="1" ht="30" x14ac:dyDescent="0.2">
      <c r="A189" s="65"/>
      <c r="B189" s="65"/>
      <c r="C189" s="65"/>
      <c r="D189" s="89"/>
      <c r="E189" s="6" t="s">
        <v>365</v>
      </c>
      <c r="F189" s="18">
        <v>35000000</v>
      </c>
      <c r="G189" s="53">
        <v>96.79844857142858</v>
      </c>
      <c r="H189" s="54">
        <v>33879457</v>
      </c>
      <c r="I189" s="30">
        <v>100000</v>
      </c>
    </row>
    <row r="190" spans="1:9" s="66" customFormat="1" ht="30" x14ac:dyDescent="0.2">
      <c r="A190" s="65"/>
      <c r="B190" s="65"/>
      <c r="C190" s="65"/>
      <c r="D190" s="89"/>
      <c r="E190" s="6" t="s">
        <v>366</v>
      </c>
      <c r="F190" s="18">
        <v>58435151</v>
      </c>
      <c r="G190" s="53">
        <v>96.455390352289825</v>
      </c>
      <c r="H190" s="54">
        <v>56363852.999999993</v>
      </c>
      <c r="I190" s="30">
        <v>1000000</v>
      </c>
    </row>
    <row r="191" spans="1:9" s="66" customFormat="1" ht="30" x14ac:dyDescent="0.2">
      <c r="A191" s="65"/>
      <c r="B191" s="65"/>
      <c r="C191" s="65"/>
      <c r="D191" s="89"/>
      <c r="E191" s="6" t="s">
        <v>69</v>
      </c>
      <c r="F191" s="18">
        <v>25000000</v>
      </c>
      <c r="G191" s="53">
        <v>92.192391999999998</v>
      </c>
      <c r="H191" s="54">
        <v>23048098</v>
      </c>
      <c r="I191" s="30">
        <v>1000000</v>
      </c>
    </row>
    <row r="192" spans="1:9" s="66" customFormat="1" ht="30" x14ac:dyDescent="0.2">
      <c r="A192" s="65"/>
      <c r="B192" s="65"/>
      <c r="C192" s="65"/>
      <c r="D192" s="89"/>
      <c r="E192" s="6" t="s">
        <v>367</v>
      </c>
      <c r="F192" s="18">
        <v>13692597</v>
      </c>
      <c r="G192" s="53">
        <v>158.94720336836028</v>
      </c>
      <c r="H192" s="54">
        <v>21764000</v>
      </c>
      <c r="I192" s="30">
        <v>2236000</v>
      </c>
    </row>
    <row r="193" spans="1:9" s="66" customFormat="1" ht="45" x14ac:dyDescent="0.2">
      <c r="A193" s="65"/>
      <c r="B193" s="65"/>
      <c r="C193" s="65"/>
      <c r="D193" s="89"/>
      <c r="E193" s="6" t="s">
        <v>295</v>
      </c>
      <c r="F193" s="18">
        <v>10000000</v>
      </c>
      <c r="G193" s="53">
        <v>97</v>
      </c>
      <c r="H193" s="54">
        <v>9700000</v>
      </c>
      <c r="I193" s="30">
        <v>100000</v>
      </c>
    </row>
    <row r="194" spans="1:9" s="66" customFormat="1" ht="15" x14ac:dyDescent="0.2">
      <c r="A194" s="65"/>
      <c r="B194" s="65"/>
      <c r="C194" s="65"/>
      <c r="D194" s="89"/>
      <c r="E194" s="91" t="s">
        <v>262</v>
      </c>
      <c r="F194" s="18"/>
      <c r="G194" s="53"/>
      <c r="H194" s="54"/>
      <c r="I194" s="30"/>
    </row>
    <row r="195" spans="1:9" s="66" customFormat="1" ht="30" x14ac:dyDescent="0.2">
      <c r="A195" s="65"/>
      <c r="B195" s="65"/>
      <c r="C195" s="65"/>
      <c r="D195" s="89"/>
      <c r="E195" s="6" t="s">
        <v>70</v>
      </c>
      <c r="F195" s="18">
        <v>50000000</v>
      </c>
      <c r="G195" s="53">
        <v>97.558347999999995</v>
      </c>
      <c r="H195" s="54">
        <v>48779174</v>
      </c>
      <c r="I195" s="30">
        <v>100000</v>
      </c>
    </row>
    <row r="196" spans="1:9" s="66" customFormat="1" ht="30" x14ac:dyDescent="0.2">
      <c r="A196" s="65"/>
      <c r="B196" s="65"/>
      <c r="C196" s="65"/>
      <c r="D196" s="89"/>
      <c r="E196" s="6" t="s">
        <v>71</v>
      </c>
      <c r="F196" s="18">
        <v>16918764</v>
      </c>
      <c r="G196" s="53">
        <v>13.180909669287889</v>
      </c>
      <c r="H196" s="54">
        <v>2230047</v>
      </c>
      <c r="I196" s="30">
        <v>9000000</v>
      </c>
    </row>
    <row r="197" spans="1:9" s="66" customFormat="1" ht="15" x14ac:dyDescent="0.2">
      <c r="A197" s="65"/>
      <c r="B197" s="65"/>
      <c r="C197" s="65"/>
      <c r="D197" s="89"/>
      <c r="E197" s="91" t="s">
        <v>271</v>
      </c>
      <c r="F197" s="18"/>
      <c r="G197" s="53"/>
      <c r="H197" s="54"/>
      <c r="I197" s="30"/>
    </row>
    <row r="198" spans="1:9" s="66" customFormat="1" ht="45" x14ac:dyDescent="0.2">
      <c r="A198" s="65"/>
      <c r="B198" s="65"/>
      <c r="C198" s="65"/>
      <c r="D198" s="89"/>
      <c r="E198" s="6" t="s">
        <v>436</v>
      </c>
      <c r="F198" s="18">
        <v>60000000</v>
      </c>
      <c r="G198" s="53">
        <v>97.25</v>
      </c>
      <c r="H198" s="54">
        <v>58350000</v>
      </c>
      <c r="I198" s="30">
        <v>100000</v>
      </c>
    </row>
    <row r="199" spans="1:9" s="66" customFormat="1" ht="45" x14ac:dyDescent="0.2">
      <c r="A199" s="65"/>
      <c r="B199" s="65"/>
      <c r="C199" s="65"/>
      <c r="D199" s="89"/>
      <c r="E199" s="6" t="s">
        <v>72</v>
      </c>
      <c r="F199" s="18">
        <v>29786688.279999997</v>
      </c>
      <c r="G199" s="53">
        <v>34.546496687613633</v>
      </c>
      <c r="H199" s="54">
        <v>10290257.279999997</v>
      </c>
      <c r="I199" s="30">
        <v>100000</v>
      </c>
    </row>
    <row r="200" spans="1:9" s="66" customFormat="1" ht="15" x14ac:dyDescent="0.2">
      <c r="A200" s="65"/>
      <c r="B200" s="65"/>
      <c r="C200" s="65"/>
      <c r="D200" s="89"/>
      <c r="E200" s="91" t="s">
        <v>73</v>
      </c>
      <c r="F200" s="18"/>
      <c r="G200" s="53"/>
      <c r="H200" s="54"/>
      <c r="I200" s="30"/>
    </row>
    <row r="201" spans="1:9" s="66" customFormat="1" ht="30" x14ac:dyDescent="0.2">
      <c r="A201" s="65"/>
      <c r="B201" s="65"/>
      <c r="C201" s="65"/>
      <c r="D201" s="89"/>
      <c r="E201" s="6" t="s">
        <v>368</v>
      </c>
      <c r="F201" s="18">
        <v>25000000</v>
      </c>
      <c r="G201" s="53">
        <v>99.132000000000005</v>
      </c>
      <c r="H201" s="54">
        <v>24783000</v>
      </c>
      <c r="I201" s="30">
        <v>100000</v>
      </c>
    </row>
    <row r="202" spans="1:9" s="66" customFormat="1" ht="15" x14ac:dyDescent="0.2">
      <c r="A202" s="65"/>
      <c r="B202" s="65"/>
      <c r="C202" s="65"/>
      <c r="D202" s="89"/>
      <c r="E202" s="91" t="s">
        <v>74</v>
      </c>
      <c r="F202" s="18"/>
      <c r="G202" s="53"/>
      <c r="H202" s="54"/>
      <c r="I202" s="30"/>
    </row>
    <row r="203" spans="1:9" s="66" customFormat="1" ht="51.75" customHeight="1" x14ac:dyDescent="0.2">
      <c r="A203" s="65"/>
      <c r="B203" s="65"/>
      <c r="C203" s="65"/>
      <c r="D203" s="89"/>
      <c r="E203" s="6" t="s">
        <v>439</v>
      </c>
      <c r="F203" s="18">
        <v>20000000</v>
      </c>
      <c r="G203" s="53">
        <v>47.374470000000002</v>
      </c>
      <c r="H203" s="54">
        <v>9474894</v>
      </c>
      <c r="I203" s="30">
        <v>8000000</v>
      </c>
    </row>
    <row r="204" spans="1:9" s="66" customFormat="1" ht="60" x14ac:dyDescent="0.2">
      <c r="A204" s="65"/>
      <c r="B204" s="65"/>
      <c r="C204" s="65"/>
      <c r="D204" s="89"/>
      <c r="E204" s="6" t="s">
        <v>438</v>
      </c>
      <c r="F204" s="18">
        <v>11903754</v>
      </c>
      <c r="G204" s="53">
        <v>39.105403219858204</v>
      </c>
      <c r="H204" s="54">
        <v>4655011</v>
      </c>
      <c r="I204" s="30">
        <v>300000</v>
      </c>
    </row>
    <row r="205" spans="1:9" s="66" customFormat="1" ht="15" x14ac:dyDescent="0.2">
      <c r="A205" s="65"/>
      <c r="B205" s="65"/>
      <c r="C205" s="65"/>
      <c r="D205" s="89"/>
      <c r="E205" s="91" t="s">
        <v>75</v>
      </c>
      <c r="F205" s="18"/>
      <c r="G205" s="53"/>
      <c r="H205" s="54"/>
      <c r="I205" s="30"/>
    </row>
    <row r="206" spans="1:9" s="66" customFormat="1" ht="45" x14ac:dyDescent="0.2">
      <c r="A206" s="65"/>
      <c r="B206" s="65"/>
      <c r="C206" s="65"/>
      <c r="D206" s="89"/>
      <c r="E206" s="6" t="s">
        <v>467</v>
      </c>
      <c r="F206" s="18">
        <v>35000000</v>
      </c>
      <c r="G206" s="53">
        <v>99.142857142857139</v>
      </c>
      <c r="H206" s="54">
        <v>34700000</v>
      </c>
      <c r="I206" s="30">
        <v>100000</v>
      </c>
    </row>
    <row r="207" spans="1:9" s="66" customFormat="1" ht="15" x14ac:dyDescent="0.2">
      <c r="A207" s="65"/>
      <c r="B207" s="65"/>
      <c r="C207" s="65"/>
      <c r="D207" s="89"/>
      <c r="E207" s="91" t="s">
        <v>76</v>
      </c>
      <c r="F207" s="18"/>
      <c r="G207" s="53"/>
      <c r="H207" s="54"/>
      <c r="I207" s="30"/>
    </row>
    <row r="208" spans="1:9" s="66" customFormat="1" ht="30" x14ac:dyDescent="0.2">
      <c r="A208" s="65"/>
      <c r="B208" s="65"/>
      <c r="C208" s="65"/>
      <c r="D208" s="89"/>
      <c r="E208" s="6" t="s">
        <v>77</v>
      </c>
      <c r="F208" s="18">
        <v>50000000</v>
      </c>
      <c r="G208" s="53">
        <v>97.475684000000001</v>
      </c>
      <c r="H208" s="54">
        <v>48737842</v>
      </c>
      <c r="I208" s="30">
        <v>100000</v>
      </c>
    </row>
    <row r="209" spans="1:9" s="66" customFormat="1" ht="36.75" customHeight="1" x14ac:dyDescent="0.2">
      <c r="A209" s="65"/>
      <c r="B209" s="65"/>
      <c r="C209" s="65"/>
      <c r="D209" s="89"/>
      <c r="E209" s="6" t="s">
        <v>342</v>
      </c>
      <c r="F209" s="18">
        <v>20000000</v>
      </c>
      <c r="G209" s="53">
        <v>98.445265000000006</v>
      </c>
      <c r="H209" s="54">
        <v>19689053</v>
      </c>
      <c r="I209" s="30">
        <v>100000</v>
      </c>
    </row>
    <row r="210" spans="1:9" s="66" customFormat="1" ht="15" x14ac:dyDescent="0.2">
      <c r="A210" s="65"/>
      <c r="B210" s="65"/>
      <c r="C210" s="65"/>
      <c r="D210" s="89"/>
      <c r="E210" s="91" t="s">
        <v>78</v>
      </c>
      <c r="F210" s="18"/>
      <c r="G210" s="53"/>
      <c r="H210" s="54"/>
      <c r="I210" s="30"/>
    </row>
    <row r="211" spans="1:9" s="66" customFormat="1" ht="60" x14ac:dyDescent="0.2">
      <c r="A211" s="65"/>
      <c r="B211" s="65"/>
      <c r="C211" s="65"/>
      <c r="D211" s="89"/>
      <c r="E211" s="6" t="s">
        <v>296</v>
      </c>
      <c r="F211" s="18">
        <v>30000000</v>
      </c>
      <c r="G211" s="53">
        <v>99</v>
      </c>
      <c r="H211" s="54">
        <v>29700000</v>
      </c>
      <c r="I211" s="30">
        <v>100000</v>
      </c>
    </row>
    <row r="212" spans="1:9" s="66" customFormat="1" ht="75" x14ac:dyDescent="0.2">
      <c r="A212" s="65"/>
      <c r="B212" s="65"/>
      <c r="C212" s="65"/>
      <c r="D212" s="89"/>
      <c r="E212" s="6" t="s">
        <v>369</v>
      </c>
      <c r="F212" s="18">
        <v>35000000</v>
      </c>
      <c r="G212" s="53">
        <v>93.190777142857144</v>
      </c>
      <c r="H212" s="54">
        <v>32616772</v>
      </c>
      <c r="I212" s="30">
        <v>100000</v>
      </c>
    </row>
    <row r="213" spans="1:9" s="66" customFormat="1" ht="30" x14ac:dyDescent="0.2">
      <c r="A213" s="65"/>
      <c r="B213" s="65"/>
      <c r="C213" s="65"/>
      <c r="D213" s="89"/>
      <c r="E213" s="6" t="s">
        <v>440</v>
      </c>
      <c r="F213" s="18">
        <v>40227524</v>
      </c>
      <c r="G213" s="53">
        <v>48.588879096809428</v>
      </c>
      <c r="H213" s="54">
        <v>19546102.999999996</v>
      </c>
      <c r="I213" s="30">
        <v>10000000</v>
      </c>
    </row>
    <row r="214" spans="1:9" s="66" customFormat="1" ht="15" x14ac:dyDescent="0.2">
      <c r="A214" s="65"/>
      <c r="B214" s="65"/>
      <c r="C214" s="65"/>
      <c r="D214" s="89"/>
      <c r="E214" s="91" t="s">
        <v>272</v>
      </c>
      <c r="F214" s="18"/>
      <c r="G214" s="53"/>
      <c r="H214" s="54"/>
      <c r="I214" s="30"/>
    </row>
    <row r="215" spans="1:9" s="66" customFormat="1" ht="30" x14ac:dyDescent="0.2">
      <c r="A215" s="65"/>
      <c r="B215" s="65"/>
      <c r="C215" s="65"/>
      <c r="D215" s="89"/>
      <c r="E215" s="6" t="s">
        <v>297</v>
      </c>
      <c r="F215" s="18">
        <v>3860503</v>
      </c>
      <c r="G215" s="53">
        <v>88.445806155311885</v>
      </c>
      <c r="H215" s="54">
        <v>3414453</v>
      </c>
      <c r="I215" s="30">
        <v>100000</v>
      </c>
    </row>
    <row r="216" spans="1:9" s="66" customFormat="1" ht="30" x14ac:dyDescent="0.2">
      <c r="A216" s="65"/>
      <c r="B216" s="65"/>
      <c r="C216" s="65"/>
      <c r="D216" s="89"/>
      <c r="E216" s="6" t="s">
        <v>79</v>
      </c>
      <c r="F216" s="18">
        <v>20000000</v>
      </c>
      <c r="G216" s="53">
        <v>97.9</v>
      </c>
      <c r="H216" s="54">
        <v>19580000</v>
      </c>
      <c r="I216" s="30">
        <v>100000</v>
      </c>
    </row>
    <row r="217" spans="1:9" s="66" customFormat="1" ht="15" x14ac:dyDescent="0.2">
      <c r="A217" s="65"/>
      <c r="B217" s="65"/>
      <c r="C217" s="65"/>
      <c r="D217" s="89"/>
      <c r="E217" s="91" t="s">
        <v>264</v>
      </c>
      <c r="F217" s="18"/>
      <c r="G217" s="53"/>
      <c r="H217" s="54"/>
      <c r="I217" s="30"/>
    </row>
    <row r="218" spans="1:9" s="66" customFormat="1" ht="45" x14ac:dyDescent="0.2">
      <c r="A218" s="65"/>
      <c r="B218" s="65"/>
      <c r="C218" s="65"/>
      <c r="D218" s="89"/>
      <c r="E218" s="6" t="s">
        <v>370</v>
      </c>
      <c r="F218" s="18">
        <v>25000000</v>
      </c>
      <c r="G218" s="53">
        <v>96.863376000000002</v>
      </c>
      <c r="H218" s="54">
        <v>24215844</v>
      </c>
      <c r="I218" s="30">
        <v>100000</v>
      </c>
    </row>
    <row r="219" spans="1:9" s="66" customFormat="1" ht="30" x14ac:dyDescent="0.2">
      <c r="A219" s="65"/>
      <c r="B219" s="65"/>
      <c r="C219" s="65"/>
      <c r="D219" s="89"/>
      <c r="E219" s="6" t="s">
        <v>371</v>
      </c>
      <c r="F219" s="18">
        <v>20000000</v>
      </c>
      <c r="G219" s="53">
        <v>99.056290000000004</v>
      </c>
      <c r="H219" s="54">
        <v>19811258</v>
      </c>
      <c r="I219" s="30">
        <v>100000</v>
      </c>
    </row>
    <row r="220" spans="1:9" s="66" customFormat="1" ht="45" x14ac:dyDescent="0.2">
      <c r="A220" s="65"/>
      <c r="B220" s="65"/>
      <c r="C220" s="65"/>
      <c r="D220" s="89"/>
      <c r="E220" s="6" t="s">
        <v>372</v>
      </c>
      <c r="F220" s="18">
        <v>30000000</v>
      </c>
      <c r="G220" s="53">
        <v>85</v>
      </c>
      <c r="H220" s="54">
        <v>25500000</v>
      </c>
      <c r="I220" s="30">
        <v>4500000</v>
      </c>
    </row>
    <row r="221" spans="1:9" s="66" customFormat="1" ht="15" x14ac:dyDescent="0.2">
      <c r="A221" s="65"/>
      <c r="B221" s="65"/>
      <c r="C221" s="65"/>
      <c r="D221" s="89"/>
      <c r="E221" s="91" t="s">
        <v>82</v>
      </c>
      <c r="F221" s="18"/>
      <c r="G221" s="53"/>
      <c r="H221" s="54"/>
      <c r="I221" s="30"/>
    </row>
    <row r="222" spans="1:9" s="66" customFormat="1" ht="45" x14ac:dyDescent="0.2">
      <c r="A222" s="65"/>
      <c r="B222" s="65"/>
      <c r="C222" s="65"/>
      <c r="D222" s="89"/>
      <c r="E222" s="6" t="s">
        <v>441</v>
      </c>
      <c r="F222" s="18">
        <v>35000000</v>
      </c>
      <c r="G222" s="53">
        <v>99.142857142857139</v>
      </c>
      <c r="H222" s="54">
        <v>34700000</v>
      </c>
      <c r="I222" s="30">
        <v>100000</v>
      </c>
    </row>
    <row r="223" spans="1:9" s="66" customFormat="1" ht="15" x14ac:dyDescent="0.2">
      <c r="A223" s="65"/>
      <c r="B223" s="65"/>
      <c r="C223" s="65"/>
      <c r="D223" s="89"/>
      <c r="E223" s="91" t="s">
        <v>83</v>
      </c>
      <c r="F223" s="18"/>
      <c r="G223" s="53"/>
      <c r="H223" s="54"/>
      <c r="I223" s="30"/>
    </row>
    <row r="224" spans="1:9" s="66" customFormat="1" ht="51.75" customHeight="1" x14ac:dyDescent="0.2">
      <c r="A224" s="65"/>
      <c r="B224" s="65"/>
      <c r="C224" s="65"/>
      <c r="D224" s="89"/>
      <c r="E224" s="6" t="s">
        <v>442</v>
      </c>
      <c r="F224" s="18">
        <v>20000000</v>
      </c>
      <c r="G224" s="53">
        <v>98.75</v>
      </c>
      <c r="H224" s="54">
        <v>19750000</v>
      </c>
      <c r="I224" s="30">
        <v>100000</v>
      </c>
    </row>
    <row r="225" spans="1:9" s="66" customFormat="1" ht="60" x14ac:dyDescent="0.2">
      <c r="A225" s="65"/>
      <c r="B225" s="65"/>
      <c r="C225" s="65"/>
      <c r="D225" s="89"/>
      <c r="E225" s="6" t="s">
        <v>445</v>
      </c>
      <c r="F225" s="18">
        <v>25000000</v>
      </c>
      <c r="G225" s="53">
        <v>82.4</v>
      </c>
      <c r="H225" s="54">
        <v>20600000</v>
      </c>
      <c r="I225" s="30">
        <v>4000000</v>
      </c>
    </row>
    <row r="226" spans="1:9" s="66" customFormat="1" ht="30" x14ac:dyDescent="0.2">
      <c r="A226" s="65"/>
      <c r="B226" s="65"/>
      <c r="C226" s="65"/>
      <c r="D226" s="89"/>
      <c r="E226" s="6" t="s">
        <v>373</v>
      </c>
      <c r="F226" s="18">
        <v>15000000</v>
      </c>
      <c r="G226" s="53">
        <v>98</v>
      </c>
      <c r="H226" s="54">
        <v>14700000</v>
      </c>
      <c r="I226" s="30">
        <v>100000</v>
      </c>
    </row>
    <row r="227" spans="1:9" s="66" customFormat="1" ht="31.9" customHeight="1" x14ac:dyDescent="0.2">
      <c r="A227" s="65" t="s">
        <v>84</v>
      </c>
      <c r="B227" s="65" t="s">
        <v>85</v>
      </c>
      <c r="C227" s="65" t="s">
        <v>181</v>
      </c>
      <c r="D227" s="89" t="s">
        <v>86</v>
      </c>
      <c r="E227" s="9"/>
      <c r="F227" s="22"/>
      <c r="G227" s="55"/>
      <c r="H227" s="22"/>
      <c r="I227" s="31">
        <v>192868408</v>
      </c>
    </row>
    <row r="228" spans="1:9" s="66" customFormat="1" ht="15" x14ac:dyDescent="0.2">
      <c r="A228" s="65"/>
      <c r="B228" s="65"/>
      <c r="C228" s="65"/>
      <c r="D228" s="89"/>
      <c r="E228" s="91" t="s">
        <v>254</v>
      </c>
      <c r="F228" s="22"/>
      <c r="G228" s="55"/>
      <c r="H228" s="22"/>
      <c r="I228" s="31"/>
    </row>
    <row r="229" spans="1:9" s="66" customFormat="1" ht="45" x14ac:dyDescent="0.2">
      <c r="A229" s="65"/>
      <c r="B229" s="65"/>
      <c r="C229" s="65"/>
      <c r="D229" s="89"/>
      <c r="E229" s="6" t="s">
        <v>374</v>
      </c>
      <c r="F229" s="18">
        <v>1200000</v>
      </c>
      <c r="G229" s="53">
        <v>0</v>
      </c>
      <c r="H229" s="54">
        <v>0</v>
      </c>
      <c r="I229" s="30">
        <v>100000</v>
      </c>
    </row>
    <row r="230" spans="1:9" s="66" customFormat="1" ht="45" x14ac:dyDescent="0.2">
      <c r="A230" s="65"/>
      <c r="B230" s="65"/>
      <c r="C230" s="65"/>
      <c r="D230" s="89"/>
      <c r="E230" s="6" t="s">
        <v>375</v>
      </c>
      <c r="F230" s="18">
        <v>175385148</v>
      </c>
      <c r="G230" s="53">
        <v>43.21131342318678</v>
      </c>
      <c r="H230" s="54">
        <v>75786226</v>
      </c>
      <c r="I230" s="30">
        <v>6976300</v>
      </c>
    </row>
    <row r="231" spans="1:9" s="66" customFormat="1" ht="60" x14ac:dyDescent="0.2">
      <c r="A231" s="65"/>
      <c r="B231" s="65"/>
      <c r="C231" s="65"/>
      <c r="D231" s="89"/>
      <c r="E231" s="6" t="s">
        <v>444</v>
      </c>
      <c r="F231" s="18">
        <v>176526702</v>
      </c>
      <c r="G231" s="53">
        <v>43.474032614057442</v>
      </c>
      <c r="H231" s="54">
        <v>76743275.999999985</v>
      </c>
      <c r="I231" s="30">
        <v>25000000</v>
      </c>
    </row>
    <row r="232" spans="1:9" s="66" customFormat="1" ht="60" x14ac:dyDescent="0.2">
      <c r="A232" s="65"/>
      <c r="B232" s="65"/>
      <c r="C232" s="65"/>
      <c r="D232" s="89"/>
      <c r="E232" s="6" t="s">
        <v>443</v>
      </c>
      <c r="F232" s="18">
        <v>27000000</v>
      </c>
      <c r="G232" s="53">
        <v>1.4211666666666667</v>
      </c>
      <c r="H232" s="54">
        <v>383715</v>
      </c>
      <c r="I232" s="30">
        <v>26000000</v>
      </c>
    </row>
    <row r="233" spans="1:9" s="66" customFormat="1" ht="45" x14ac:dyDescent="0.2">
      <c r="A233" s="65"/>
      <c r="B233" s="65"/>
      <c r="C233" s="65"/>
      <c r="D233" s="89"/>
      <c r="E233" s="6" t="s">
        <v>376</v>
      </c>
      <c r="F233" s="18">
        <v>23261438</v>
      </c>
      <c r="G233" s="53">
        <v>8.4941696209838788</v>
      </c>
      <c r="H233" s="54">
        <v>1975866</v>
      </c>
      <c r="I233" s="30">
        <v>10000000</v>
      </c>
    </row>
    <row r="234" spans="1:9" s="66" customFormat="1" ht="45" x14ac:dyDescent="0.2">
      <c r="A234" s="65"/>
      <c r="B234" s="65"/>
      <c r="C234" s="65"/>
      <c r="D234" s="89"/>
      <c r="E234" s="6" t="s">
        <v>298</v>
      </c>
      <c r="F234" s="18">
        <v>59774010</v>
      </c>
      <c r="G234" s="53">
        <v>24.749903846169932</v>
      </c>
      <c r="H234" s="54">
        <v>14794010</v>
      </c>
      <c r="I234" s="30">
        <v>32980000</v>
      </c>
    </row>
    <row r="235" spans="1:9" s="66" customFormat="1" ht="53.25" customHeight="1" x14ac:dyDescent="0.2">
      <c r="A235" s="65"/>
      <c r="B235" s="65"/>
      <c r="C235" s="65"/>
      <c r="D235" s="89"/>
      <c r="E235" s="6" t="s">
        <v>299</v>
      </c>
      <c r="F235" s="18">
        <v>79943725</v>
      </c>
      <c r="G235" s="53">
        <v>35.027709979738866</v>
      </c>
      <c r="H235" s="54">
        <v>28002456.139999993</v>
      </c>
      <c r="I235" s="30">
        <v>1950000</v>
      </c>
    </row>
    <row r="236" spans="1:9" s="66" customFormat="1" ht="45" x14ac:dyDescent="0.2">
      <c r="A236" s="65"/>
      <c r="B236" s="65"/>
      <c r="C236" s="65"/>
      <c r="D236" s="89"/>
      <c r="E236" s="6" t="s">
        <v>300</v>
      </c>
      <c r="F236" s="18">
        <v>117600000</v>
      </c>
      <c r="G236" s="53">
        <v>95.748299319727892</v>
      </c>
      <c r="H236" s="54">
        <v>112600000</v>
      </c>
      <c r="I236" s="30">
        <v>5000000</v>
      </c>
    </row>
    <row r="237" spans="1:9" s="66" customFormat="1" ht="46.5" customHeight="1" x14ac:dyDescent="0.2">
      <c r="A237" s="65"/>
      <c r="B237" s="65"/>
      <c r="C237" s="65"/>
      <c r="D237" s="89"/>
      <c r="E237" s="6" t="s">
        <v>377</v>
      </c>
      <c r="F237" s="22">
        <v>9574185</v>
      </c>
      <c r="G237" s="53">
        <v>94.959560526561788</v>
      </c>
      <c r="H237" s="54">
        <v>9091604</v>
      </c>
      <c r="I237" s="31">
        <v>100000</v>
      </c>
    </row>
    <row r="238" spans="1:9" s="66" customFormat="1" ht="70.5" customHeight="1" x14ac:dyDescent="0.2">
      <c r="A238" s="65"/>
      <c r="B238" s="65"/>
      <c r="C238" s="65"/>
      <c r="D238" s="89"/>
      <c r="E238" s="6" t="s">
        <v>446</v>
      </c>
      <c r="F238" s="22">
        <v>8815865</v>
      </c>
      <c r="G238" s="53">
        <v>19.826080707905565</v>
      </c>
      <c r="H238" s="54">
        <v>1747840.51</v>
      </c>
      <c r="I238" s="31">
        <v>3700000</v>
      </c>
    </row>
    <row r="239" spans="1:9" s="66" customFormat="1" ht="63.75" customHeight="1" x14ac:dyDescent="0.2">
      <c r="A239" s="65"/>
      <c r="B239" s="65"/>
      <c r="C239" s="65"/>
      <c r="D239" s="89"/>
      <c r="E239" s="6" t="s">
        <v>447</v>
      </c>
      <c r="F239" s="22">
        <v>76887116</v>
      </c>
      <c r="G239" s="53">
        <v>64.765147388282841</v>
      </c>
      <c r="H239" s="54">
        <v>49796054</v>
      </c>
      <c r="I239" s="31">
        <v>900000</v>
      </c>
    </row>
    <row r="240" spans="1:9" s="66" customFormat="1" ht="45" x14ac:dyDescent="0.2">
      <c r="A240" s="65"/>
      <c r="B240" s="65"/>
      <c r="C240" s="65"/>
      <c r="D240" s="89"/>
      <c r="E240" s="6" t="s">
        <v>448</v>
      </c>
      <c r="F240" s="22">
        <v>2541389</v>
      </c>
      <c r="G240" s="53">
        <v>0</v>
      </c>
      <c r="H240" s="54">
        <v>0</v>
      </c>
      <c r="I240" s="31">
        <v>100000</v>
      </c>
    </row>
    <row r="241" spans="1:9" s="66" customFormat="1" ht="50.25" customHeight="1" x14ac:dyDescent="0.2">
      <c r="A241" s="65"/>
      <c r="B241" s="65"/>
      <c r="C241" s="65"/>
      <c r="D241" s="89"/>
      <c r="E241" s="6" t="s">
        <v>378</v>
      </c>
      <c r="F241" s="22">
        <v>4338231</v>
      </c>
      <c r="G241" s="53">
        <v>5.4394752146669925</v>
      </c>
      <c r="H241" s="54">
        <v>235977</v>
      </c>
      <c r="I241" s="31">
        <v>200000</v>
      </c>
    </row>
    <row r="242" spans="1:9" s="66" customFormat="1" ht="32.25" customHeight="1" x14ac:dyDescent="0.2">
      <c r="A242" s="65"/>
      <c r="B242" s="65"/>
      <c r="C242" s="65"/>
      <c r="D242" s="89"/>
      <c r="E242" s="6" t="s">
        <v>379</v>
      </c>
      <c r="F242" s="22">
        <v>7151638</v>
      </c>
      <c r="G242" s="53">
        <v>9.1962568575199128</v>
      </c>
      <c r="H242" s="54">
        <v>657683</v>
      </c>
      <c r="I242" s="31">
        <v>350000</v>
      </c>
    </row>
    <row r="243" spans="1:9" s="66" customFormat="1" ht="35.25" customHeight="1" x14ac:dyDescent="0.2">
      <c r="A243" s="65"/>
      <c r="B243" s="65"/>
      <c r="C243" s="65"/>
      <c r="D243" s="89"/>
      <c r="E243" s="6" t="s">
        <v>380</v>
      </c>
      <c r="F243" s="22">
        <v>15119930</v>
      </c>
      <c r="G243" s="53">
        <v>20.243731287115747</v>
      </c>
      <c r="H243" s="54">
        <v>3060838</v>
      </c>
      <c r="I243" s="31">
        <v>700000</v>
      </c>
    </row>
    <row r="244" spans="1:9" s="66" customFormat="1" ht="30" x14ac:dyDescent="0.2">
      <c r="A244" s="65"/>
      <c r="B244" s="65"/>
      <c r="C244" s="65"/>
      <c r="D244" s="89"/>
      <c r="E244" s="6" t="s">
        <v>381</v>
      </c>
      <c r="F244" s="22">
        <v>9080293</v>
      </c>
      <c r="G244" s="53">
        <v>49.726159717533342</v>
      </c>
      <c r="H244" s="54">
        <v>4515281</v>
      </c>
      <c r="I244" s="31">
        <v>400000</v>
      </c>
    </row>
    <row r="245" spans="1:9" s="66" customFormat="1" ht="45" x14ac:dyDescent="0.2">
      <c r="A245" s="65"/>
      <c r="B245" s="65"/>
      <c r="C245" s="65"/>
      <c r="D245" s="89"/>
      <c r="E245" s="6" t="s">
        <v>382</v>
      </c>
      <c r="F245" s="22">
        <v>12725248</v>
      </c>
      <c r="G245" s="53">
        <v>74.253193336585667</v>
      </c>
      <c r="H245" s="54">
        <v>9448903</v>
      </c>
      <c r="I245" s="31">
        <v>600000</v>
      </c>
    </row>
    <row r="246" spans="1:9" s="66" customFormat="1" ht="45" x14ac:dyDescent="0.2">
      <c r="A246" s="65"/>
      <c r="B246" s="65"/>
      <c r="C246" s="65"/>
      <c r="D246" s="89"/>
      <c r="E246" s="6" t="s">
        <v>383</v>
      </c>
      <c r="F246" s="22">
        <v>7440524</v>
      </c>
      <c r="G246" s="53">
        <v>54.97628930435544</v>
      </c>
      <c r="H246" s="54">
        <v>4090524</v>
      </c>
      <c r="I246" s="31">
        <v>350000</v>
      </c>
    </row>
    <row r="247" spans="1:9" s="66" customFormat="1" ht="60" x14ac:dyDescent="0.2">
      <c r="A247" s="65"/>
      <c r="B247" s="65"/>
      <c r="C247" s="65"/>
      <c r="D247" s="89"/>
      <c r="E247" s="6" t="s">
        <v>384</v>
      </c>
      <c r="F247" s="22">
        <v>5375579</v>
      </c>
      <c r="G247" s="53">
        <v>49.77285237553015</v>
      </c>
      <c r="H247" s="54">
        <v>2675579</v>
      </c>
      <c r="I247" s="31">
        <v>200000</v>
      </c>
    </row>
    <row r="248" spans="1:9" s="66" customFormat="1" ht="60" x14ac:dyDescent="0.2">
      <c r="A248" s="65"/>
      <c r="B248" s="65"/>
      <c r="C248" s="65"/>
      <c r="D248" s="89"/>
      <c r="E248" s="6" t="s">
        <v>385</v>
      </c>
      <c r="F248" s="22">
        <v>7675479</v>
      </c>
      <c r="G248" s="53">
        <v>51.143114325503333</v>
      </c>
      <c r="H248" s="54">
        <v>3925479</v>
      </c>
      <c r="I248" s="31">
        <v>250000</v>
      </c>
    </row>
    <row r="249" spans="1:9" s="66" customFormat="1" ht="60" x14ac:dyDescent="0.2">
      <c r="A249" s="65"/>
      <c r="B249" s="65"/>
      <c r="C249" s="65"/>
      <c r="D249" s="89"/>
      <c r="E249" s="6" t="s">
        <v>386</v>
      </c>
      <c r="F249" s="22">
        <v>4647484</v>
      </c>
      <c r="G249" s="53">
        <v>1.0217141145617714</v>
      </c>
      <c r="H249" s="54">
        <v>47484</v>
      </c>
      <c r="I249" s="31">
        <v>150000</v>
      </c>
    </row>
    <row r="250" spans="1:9" s="66" customFormat="1" ht="60" x14ac:dyDescent="0.2">
      <c r="A250" s="65"/>
      <c r="B250" s="65"/>
      <c r="C250" s="65"/>
      <c r="D250" s="89"/>
      <c r="E250" s="6" t="s">
        <v>387</v>
      </c>
      <c r="F250" s="22">
        <v>7293284</v>
      </c>
      <c r="G250" s="53">
        <v>48.582833192838784</v>
      </c>
      <c r="H250" s="54">
        <v>3543284</v>
      </c>
      <c r="I250" s="31">
        <v>250000</v>
      </c>
    </row>
    <row r="251" spans="1:9" s="66" customFormat="1" ht="60" x14ac:dyDescent="0.2">
      <c r="A251" s="65"/>
      <c r="B251" s="65"/>
      <c r="C251" s="65"/>
      <c r="D251" s="89"/>
      <c r="E251" s="6" t="s">
        <v>388</v>
      </c>
      <c r="F251" s="22">
        <v>4474778</v>
      </c>
      <c r="G251" s="53">
        <v>18.431707673542689</v>
      </c>
      <c r="H251" s="54">
        <v>824778</v>
      </c>
      <c r="I251" s="31">
        <v>150000</v>
      </c>
    </row>
    <row r="252" spans="1:9" s="66" customFormat="1" ht="60" x14ac:dyDescent="0.2">
      <c r="A252" s="65"/>
      <c r="B252" s="65"/>
      <c r="C252" s="65"/>
      <c r="D252" s="89"/>
      <c r="E252" s="6" t="s">
        <v>389</v>
      </c>
      <c r="F252" s="22">
        <v>5295640</v>
      </c>
      <c r="G252" s="53">
        <v>49.014661117447559</v>
      </c>
      <c r="H252" s="54">
        <v>2595640</v>
      </c>
      <c r="I252" s="31">
        <v>200000</v>
      </c>
    </row>
    <row r="253" spans="1:9" s="66" customFormat="1" ht="60" x14ac:dyDescent="0.2">
      <c r="A253" s="65"/>
      <c r="B253" s="65"/>
      <c r="C253" s="65"/>
      <c r="D253" s="89"/>
      <c r="E253" s="6" t="s">
        <v>390</v>
      </c>
      <c r="F253" s="22">
        <v>5646172</v>
      </c>
      <c r="G253" s="53">
        <v>7.9022034752040851</v>
      </c>
      <c r="H253" s="54">
        <v>446172</v>
      </c>
      <c r="I253" s="31">
        <v>200000</v>
      </c>
    </row>
    <row r="254" spans="1:9" s="66" customFormat="1" ht="45" x14ac:dyDescent="0.2">
      <c r="A254" s="65"/>
      <c r="B254" s="65"/>
      <c r="C254" s="65"/>
      <c r="D254" s="89"/>
      <c r="E254" s="6" t="s">
        <v>462</v>
      </c>
      <c r="F254" s="22">
        <v>4902303</v>
      </c>
      <c r="G254" s="53">
        <v>15.345909871340064</v>
      </c>
      <c r="H254" s="54">
        <v>752303</v>
      </c>
      <c r="I254" s="31">
        <v>150000</v>
      </c>
    </row>
    <row r="255" spans="1:9" s="66" customFormat="1" ht="45" x14ac:dyDescent="0.2">
      <c r="A255" s="65"/>
      <c r="B255" s="65"/>
      <c r="C255" s="65"/>
      <c r="D255" s="89"/>
      <c r="E255" s="6" t="s">
        <v>418</v>
      </c>
      <c r="F255" s="22">
        <v>6839275</v>
      </c>
      <c r="G255" s="53">
        <v>37.858910483932874</v>
      </c>
      <c r="H255" s="54">
        <v>2589275</v>
      </c>
      <c r="I255" s="31">
        <v>250000</v>
      </c>
    </row>
    <row r="256" spans="1:9" s="66" customFormat="1" ht="60" x14ac:dyDescent="0.2">
      <c r="A256" s="65"/>
      <c r="B256" s="65"/>
      <c r="C256" s="65"/>
      <c r="D256" s="89"/>
      <c r="E256" s="6" t="s">
        <v>391</v>
      </c>
      <c r="F256" s="22">
        <v>11640236</v>
      </c>
      <c r="G256" s="53">
        <v>55.327366214911791</v>
      </c>
      <c r="H256" s="54">
        <v>6440236</v>
      </c>
      <c r="I256" s="31">
        <v>200000</v>
      </c>
    </row>
    <row r="257" spans="1:9" s="66" customFormat="1" ht="45" x14ac:dyDescent="0.2">
      <c r="A257" s="65"/>
      <c r="B257" s="65"/>
      <c r="C257" s="65"/>
      <c r="D257" s="89"/>
      <c r="E257" s="6" t="s">
        <v>392</v>
      </c>
      <c r="F257" s="22">
        <v>56000000</v>
      </c>
      <c r="G257" s="53">
        <v>2.8267857142857142</v>
      </c>
      <c r="H257" s="54">
        <v>1583000</v>
      </c>
      <c r="I257" s="31">
        <v>53217000</v>
      </c>
    </row>
    <row r="258" spans="1:9" s="66" customFormat="1" ht="15" x14ac:dyDescent="0.2">
      <c r="A258" s="65"/>
      <c r="B258" s="65"/>
      <c r="C258" s="65"/>
      <c r="D258" s="89"/>
      <c r="E258" s="91" t="s">
        <v>45</v>
      </c>
      <c r="F258" s="22"/>
      <c r="G258" s="53"/>
      <c r="H258" s="54"/>
      <c r="I258" s="31"/>
    </row>
    <row r="259" spans="1:9" s="66" customFormat="1" ht="81" customHeight="1" x14ac:dyDescent="0.2">
      <c r="A259" s="65"/>
      <c r="B259" s="65"/>
      <c r="C259" s="65"/>
      <c r="D259" s="89"/>
      <c r="E259" s="6" t="s">
        <v>468</v>
      </c>
      <c r="F259" s="22">
        <v>7500000</v>
      </c>
      <c r="G259" s="53">
        <v>94.666666666666671</v>
      </c>
      <c r="H259" s="54">
        <v>7100000</v>
      </c>
      <c r="I259" s="31">
        <v>400000</v>
      </c>
    </row>
    <row r="260" spans="1:9" s="66" customFormat="1" ht="15" x14ac:dyDescent="0.2">
      <c r="A260" s="65"/>
      <c r="B260" s="65"/>
      <c r="C260" s="65"/>
      <c r="D260" s="89"/>
      <c r="E260" s="91" t="s">
        <v>255</v>
      </c>
      <c r="F260" s="22"/>
      <c r="G260" s="53"/>
      <c r="H260" s="54"/>
      <c r="I260" s="31"/>
    </row>
    <row r="261" spans="1:9" s="66" customFormat="1" ht="45" x14ac:dyDescent="0.2">
      <c r="A261" s="65"/>
      <c r="B261" s="65"/>
      <c r="C261" s="65"/>
      <c r="D261" s="89"/>
      <c r="E261" s="6" t="s">
        <v>393</v>
      </c>
      <c r="F261" s="22">
        <v>10240596</v>
      </c>
      <c r="G261" s="53">
        <v>1.5640300623127796</v>
      </c>
      <c r="H261" s="54">
        <v>160166</v>
      </c>
      <c r="I261" s="31">
        <v>266993</v>
      </c>
    </row>
    <row r="262" spans="1:9" s="66" customFormat="1" ht="42.75" customHeight="1" x14ac:dyDescent="0.2">
      <c r="A262" s="65"/>
      <c r="B262" s="65"/>
      <c r="C262" s="65"/>
      <c r="D262" s="89"/>
      <c r="E262" s="6" t="s">
        <v>394</v>
      </c>
      <c r="F262" s="22">
        <v>8896861</v>
      </c>
      <c r="G262" s="53">
        <v>2.9152506709950932</v>
      </c>
      <c r="H262" s="54">
        <v>259365.80000000075</v>
      </c>
      <c r="I262" s="31">
        <v>250000</v>
      </c>
    </row>
    <row r="263" spans="1:9" s="66" customFormat="1" ht="45" x14ac:dyDescent="0.2">
      <c r="A263" s="65"/>
      <c r="B263" s="65"/>
      <c r="C263" s="65"/>
      <c r="D263" s="89"/>
      <c r="E263" s="6" t="s">
        <v>395</v>
      </c>
      <c r="F263" s="22">
        <v>13793504</v>
      </c>
      <c r="G263" s="53">
        <v>0</v>
      </c>
      <c r="H263" s="54">
        <v>0</v>
      </c>
      <c r="I263" s="31">
        <v>320000</v>
      </c>
    </row>
    <row r="264" spans="1:9" s="66" customFormat="1" ht="45" x14ac:dyDescent="0.2">
      <c r="A264" s="65"/>
      <c r="B264" s="65"/>
      <c r="C264" s="65"/>
      <c r="D264" s="89"/>
      <c r="E264" s="6" t="s">
        <v>396</v>
      </c>
      <c r="F264" s="22">
        <v>47244107</v>
      </c>
      <c r="G264" s="53">
        <v>3.5348323971918867</v>
      </c>
      <c r="H264" s="54">
        <v>1670000</v>
      </c>
      <c r="I264" s="31">
        <v>1200000</v>
      </c>
    </row>
    <row r="265" spans="1:9" s="66" customFormat="1" ht="45" x14ac:dyDescent="0.2">
      <c r="A265" s="65"/>
      <c r="B265" s="65"/>
      <c r="C265" s="65"/>
      <c r="D265" s="89"/>
      <c r="E265" s="6" t="s">
        <v>397</v>
      </c>
      <c r="F265" s="22">
        <v>5012555</v>
      </c>
      <c r="G265" s="53">
        <v>0</v>
      </c>
      <c r="H265" s="54">
        <v>0</v>
      </c>
      <c r="I265" s="31">
        <v>120000</v>
      </c>
    </row>
    <row r="266" spans="1:9" s="66" customFormat="1" ht="45" x14ac:dyDescent="0.2">
      <c r="A266" s="65"/>
      <c r="B266" s="65"/>
      <c r="C266" s="65"/>
      <c r="D266" s="89"/>
      <c r="E266" s="6" t="s">
        <v>398</v>
      </c>
      <c r="F266" s="22">
        <v>11994215</v>
      </c>
      <c r="G266" s="53">
        <v>2.5322957775894461</v>
      </c>
      <c r="H266" s="54">
        <v>303729</v>
      </c>
      <c r="I266" s="31">
        <v>300000</v>
      </c>
    </row>
    <row r="267" spans="1:9" s="66" customFormat="1" ht="45" x14ac:dyDescent="0.2">
      <c r="A267" s="65"/>
      <c r="B267" s="65"/>
      <c r="C267" s="65"/>
      <c r="D267" s="89"/>
      <c r="E267" s="6" t="s">
        <v>399</v>
      </c>
      <c r="F267" s="22">
        <v>7656138</v>
      </c>
      <c r="G267" s="53">
        <v>0</v>
      </c>
      <c r="H267" s="54">
        <v>0</v>
      </c>
      <c r="I267" s="31">
        <v>180000</v>
      </c>
    </row>
    <row r="268" spans="1:9" s="66" customFormat="1" ht="45" x14ac:dyDescent="0.2">
      <c r="A268" s="65"/>
      <c r="B268" s="65"/>
      <c r="C268" s="65"/>
      <c r="D268" s="89"/>
      <c r="E268" s="6" t="s">
        <v>400</v>
      </c>
      <c r="F268" s="22">
        <v>4078095</v>
      </c>
      <c r="G268" s="53">
        <v>2.7218591033313349</v>
      </c>
      <c r="H268" s="54">
        <v>111000</v>
      </c>
      <c r="I268" s="31">
        <v>100000</v>
      </c>
    </row>
    <row r="269" spans="1:9" s="66" customFormat="1" ht="60" x14ac:dyDescent="0.2">
      <c r="A269" s="65"/>
      <c r="B269" s="65"/>
      <c r="C269" s="65"/>
      <c r="D269" s="89"/>
      <c r="E269" s="6" t="s">
        <v>401</v>
      </c>
      <c r="F269" s="22">
        <v>353209726</v>
      </c>
      <c r="G269" s="53">
        <v>10.686772314418089</v>
      </c>
      <c r="H269" s="54">
        <v>37746719.209999993</v>
      </c>
      <c r="I269" s="31">
        <v>1800000</v>
      </c>
    </row>
    <row r="270" spans="1:9" s="66" customFormat="1" ht="15" x14ac:dyDescent="0.2">
      <c r="A270" s="65"/>
      <c r="B270" s="65"/>
      <c r="C270" s="65"/>
      <c r="D270" s="89"/>
      <c r="E270" s="91" t="s">
        <v>49</v>
      </c>
      <c r="F270" s="22"/>
      <c r="G270" s="53"/>
      <c r="H270" s="54"/>
      <c r="I270" s="31"/>
    </row>
    <row r="271" spans="1:9" s="66" customFormat="1" ht="45" x14ac:dyDescent="0.2">
      <c r="A271" s="65"/>
      <c r="B271" s="65"/>
      <c r="C271" s="65"/>
      <c r="D271" s="89"/>
      <c r="E271" s="6" t="s">
        <v>302</v>
      </c>
      <c r="F271" s="22">
        <v>10312312</v>
      </c>
      <c r="G271" s="53">
        <v>3.0255097014132231E-3</v>
      </c>
      <c r="H271" s="54">
        <v>312</v>
      </c>
      <c r="I271" s="31">
        <v>10312000</v>
      </c>
    </row>
    <row r="272" spans="1:9" s="66" customFormat="1" ht="15" x14ac:dyDescent="0.2">
      <c r="A272" s="65"/>
      <c r="B272" s="65"/>
      <c r="C272" s="65"/>
      <c r="D272" s="89"/>
      <c r="E272" s="91" t="s">
        <v>49</v>
      </c>
      <c r="F272" s="22"/>
      <c r="G272" s="53"/>
      <c r="H272" s="54"/>
      <c r="I272" s="31"/>
    </row>
    <row r="273" spans="1:9" s="66" customFormat="1" ht="60" x14ac:dyDescent="0.2">
      <c r="A273" s="65"/>
      <c r="B273" s="65"/>
      <c r="C273" s="65"/>
      <c r="D273" s="89"/>
      <c r="E273" s="6" t="s">
        <v>402</v>
      </c>
      <c r="F273" s="22">
        <v>13182401</v>
      </c>
      <c r="G273" s="53">
        <v>32.622289368985207</v>
      </c>
      <c r="H273" s="54">
        <v>4300401</v>
      </c>
      <c r="I273" s="31">
        <v>100000</v>
      </c>
    </row>
    <row r="274" spans="1:9" s="66" customFormat="1" ht="15" x14ac:dyDescent="0.2">
      <c r="A274" s="65"/>
      <c r="B274" s="65"/>
      <c r="C274" s="65"/>
      <c r="D274" s="89"/>
      <c r="E274" s="91" t="s">
        <v>265</v>
      </c>
      <c r="F274" s="22"/>
      <c r="G274" s="53"/>
      <c r="H274" s="54"/>
      <c r="I274" s="31"/>
    </row>
    <row r="275" spans="1:9" s="66" customFormat="1" ht="60" x14ac:dyDescent="0.2">
      <c r="A275" s="65"/>
      <c r="B275" s="65"/>
      <c r="C275" s="65"/>
      <c r="D275" s="89"/>
      <c r="E275" s="6" t="s">
        <v>403</v>
      </c>
      <c r="F275" s="22">
        <v>160309352</v>
      </c>
      <c r="G275" s="53">
        <v>14.147056748130327</v>
      </c>
      <c r="H275" s="54">
        <v>22679055</v>
      </c>
      <c r="I275" s="31">
        <v>1500000</v>
      </c>
    </row>
    <row r="276" spans="1:9" s="66" customFormat="1" ht="15" x14ac:dyDescent="0.2">
      <c r="A276" s="65"/>
      <c r="B276" s="65"/>
      <c r="C276" s="65"/>
      <c r="D276" s="89"/>
      <c r="E276" s="91" t="s">
        <v>269</v>
      </c>
      <c r="F276" s="22"/>
      <c r="G276" s="53"/>
      <c r="H276" s="54"/>
      <c r="I276" s="31"/>
    </row>
    <row r="277" spans="1:9" s="66" customFormat="1" ht="45" x14ac:dyDescent="0.2">
      <c r="A277" s="65"/>
      <c r="B277" s="65"/>
      <c r="C277" s="65"/>
      <c r="D277" s="89"/>
      <c r="E277" s="6" t="s">
        <v>333</v>
      </c>
      <c r="F277" s="22">
        <v>131157206</v>
      </c>
      <c r="G277" s="53">
        <v>93.293456556248998</v>
      </c>
      <c r="H277" s="54">
        <v>122361091</v>
      </c>
      <c r="I277" s="31">
        <v>5296115</v>
      </c>
    </row>
    <row r="278" spans="1:9" s="66" customFormat="1" ht="15" x14ac:dyDescent="0.2">
      <c r="A278" s="65"/>
      <c r="B278" s="65"/>
      <c r="C278" s="65"/>
      <c r="D278" s="89"/>
      <c r="E278" s="91" t="s">
        <v>64</v>
      </c>
      <c r="F278" s="22"/>
      <c r="G278" s="53"/>
      <c r="H278" s="54"/>
      <c r="I278" s="31"/>
    </row>
    <row r="279" spans="1:9" s="66" customFormat="1" ht="45" x14ac:dyDescent="0.2">
      <c r="A279" s="65"/>
      <c r="B279" s="65"/>
      <c r="C279" s="65"/>
      <c r="D279" s="89"/>
      <c r="E279" s="6" t="s">
        <v>449</v>
      </c>
      <c r="F279" s="22">
        <v>10664291</v>
      </c>
      <c r="G279" s="53">
        <v>93.293456556248998</v>
      </c>
      <c r="H279" s="54">
        <v>122361091</v>
      </c>
      <c r="I279" s="31">
        <v>100000</v>
      </c>
    </row>
    <row r="280" spans="1:9" s="66" customFormat="1" ht="32.450000000000003" customHeight="1" x14ac:dyDescent="0.2">
      <c r="A280" s="65" t="s">
        <v>87</v>
      </c>
      <c r="B280" s="65" t="s">
        <v>88</v>
      </c>
      <c r="C280" s="65" t="s">
        <v>181</v>
      </c>
      <c r="D280" s="89" t="s">
        <v>89</v>
      </c>
      <c r="E280" s="9"/>
      <c r="F280" s="22"/>
      <c r="G280" s="55"/>
      <c r="H280" s="22"/>
      <c r="I280" s="31">
        <v>5086300</v>
      </c>
    </row>
    <row r="281" spans="1:9" s="66" customFormat="1" ht="15" x14ac:dyDescent="0.2">
      <c r="A281" s="65"/>
      <c r="B281" s="65"/>
      <c r="C281" s="65"/>
      <c r="D281" s="89"/>
      <c r="E281" s="91" t="s">
        <v>255</v>
      </c>
      <c r="F281" s="22"/>
      <c r="G281" s="55"/>
      <c r="H281" s="22"/>
      <c r="I281" s="31"/>
    </row>
    <row r="282" spans="1:9" s="66" customFormat="1" ht="45" x14ac:dyDescent="0.2">
      <c r="A282" s="65"/>
      <c r="B282" s="65"/>
      <c r="C282" s="65"/>
      <c r="D282" s="89"/>
      <c r="E282" s="6" t="s">
        <v>450</v>
      </c>
      <c r="F282" s="18">
        <v>120000000</v>
      </c>
      <c r="G282" s="53">
        <v>98.541666666666671</v>
      </c>
      <c r="H282" s="54">
        <v>118250000</v>
      </c>
      <c r="I282" s="30">
        <v>1000000</v>
      </c>
    </row>
    <row r="283" spans="1:9" s="66" customFormat="1" ht="15" x14ac:dyDescent="0.2">
      <c r="A283" s="65"/>
      <c r="B283" s="65"/>
      <c r="C283" s="65"/>
      <c r="D283" s="89"/>
      <c r="E283" s="91" t="s">
        <v>56</v>
      </c>
      <c r="F283" s="22"/>
      <c r="G283" s="55"/>
      <c r="H283" s="22"/>
      <c r="I283" s="31"/>
    </row>
    <row r="284" spans="1:9" s="66" customFormat="1" ht="45" x14ac:dyDescent="0.2">
      <c r="A284" s="65"/>
      <c r="B284" s="65"/>
      <c r="C284" s="65"/>
      <c r="D284" s="89"/>
      <c r="E284" s="6" t="s">
        <v>303</v>
      </c>
      <c r="F284" s="18">
        <v>18965370</v>
      </c>
      <c r="G284" s="53">
        <v>84.395927946567866</v>
      </c>
      <c r="H284" s="54">
        <v>16006000</v>
      </c>
      <c r="I284" s="30">
        <v>1994000</v>
      </c>
    </row>
    <row r="285" spans="1:9" s="66" customFormat="1" ht="15" x14ac:dyDescent="0.2">
      <c r="A285" s="65"/>
      <c r="B285" s="65"/>
      <c r="C285" s="65"/>
      <c r="D285" s="89"/>
      <c r="E285" s="91" t="s">
        <v>82</v>
      </c>
      <c r="F285" s="22"/>
      <c r="G285" s="55"/>
      <c r="H285" s="22"/>
      <c r="I285" s="31"/>
    </row>
    <row r="286" spans="1:9" s="66" customFormat="1" ht="45" x14ac:dyDescent="0.2">
      <c r="A286" s="65"/>
      <c r="B286" s="65"/>
      <c r="C286" s="65"/>
      <c r="D286" s="89"/>
      <c r="E286" s="6" t="s">
        <v>451</v>
      </c>
      <c r="F286" s="18">
        <v>10229715</v>
      </c>
      <c r="G286" s="59">
        <v>18.042252399016004</v>
      </c>
      <c r="H286" s="60">
        <v>1845671</v>
      </c>
      <c r="I286" s="30">
        <v>1000000</v>
      </c>
    </row>
    <row r="287" spans="1:9" s="66" customFormat="1" ht="15" x14ac:dyDescent="0.2">
      <c r="A287" s="65"/>
      <c r="B287" s="65"/>
      <c r="C287" s="65"/>
      <c r="D287" s="89"/>
      <c r="E287" s="91" t="s">
        <v>83</v>
      </c>
      <c r="F287" s="22"/>
      <c r="G287" s="53"/>
      <c r="H287" s="54"/>
      <c r="I287" s="31"/>
    </row>
    <row r="288" spans="1:9" s="66" customFormat="1" ht="75" x14ac:dyDescent="0.2">
      <c r="A288" s="65"/>
      <c r="B288" s="65"/>
      <c r="C288" s="65"/>
      <c r="D288" s="89"/>
      <c r="E288" s="6" t="s">
        <v>304</v>
      </c>
      <c r="F288" s="18">
        <v>13553874</v>
      </c>
      <c r="G288" s="59">
        <v>85.641197490842842</v>
      </c>
      <c r="H288" s="60">
        <v>11607700</v>
      </c>
      <c r="I288" s="30">
        <v>1092300</v>
      </c>
    </row>
    <row r="289" spans="1:9" s="66" customFormat="1" ht="35.450000000000003" customHeight="1" x14ac:dyDescent="0.2">
      <c r="A289" s="65" t="s">
        <v>90</v>
      </c>
      <c r="B289" s="65" t="s">
        <v>91</v>
      </c>
      <c r="C289" s="65" t="s">
        <v>181</v>
      </c>
      <c r="D289" s="89" t="s">
        <v>92</v>
      </c>
      <c r="E289" s="9"/>
      <c r="F289" s="22"/>
      <c r="G289" s="55"/>
      <c r="H289" s="22"/>
      <c r="I289" s="31">
        <v>7500000</v>
      </c>
    </row>
    <row r="290" spans="1:9" s="66" customFormat="1" ht="15" x14ac:dyDescent="0.2">
      <c r="A290" s="65"/>
      <c r="B290" s="65"/>
      <c r="C290" s="65"/>
      <c r="D290" s="89"/>
      <c r="E290" s="91" t="s">
        <v>255</v>
      </c>
      <c r="F290" s="22"/>
      <c r="G290" s="55"/>
      <c r="H290" s="22"/>
      <c r="I290" s="31"/>
    </row>
    <row r="291" spans="1:9" s="66" customFormat="1" ht="51.75" customHeight="1" x14ac:dyDescent="0.2">
      <c r="A291" s="65"/>
      <c r="B291" s="65"/>
      <c r="C291" s="65"/>
      <c r="D291" s="89"/>
      <c r="E291" s="6" t="s">
        <v>305</v>
      </c>
      <c r="F291" s="18">
        <v>68000000</v>
      </c>
      <c r="G291" s="53">
        <v>91.498860294117662</v>
      </c>
      <c r="H291" s="54">
        <v>62219225.000000007</v>
      </c>
      <c r="I291" s="30">
        <v>4500000</v>
      </c>
    </row>
    <row r="292" spans="1:9" s="66" customFormat="1" ht="15" x14ac:dyDescent="0.2">
      <c r="A292" s="65"/>
      <c r="B292" s="65"/>
      <c r="C292" s="65"/>
      <c r="D292" s="89"/>
      <c r="E292" s="91" t="s">
        <v>269</v>
      </c>
      <c r="F292" s="22"/>
      <c r="G292" s="53"/>
      <c r="H292" s="54"/>
      <c r="I292" s="31"/>
    </row>
    <row r="293" spans="1:9" s="66" customFormat="1" ht="36" customHeight="1" x14ac:dyDescent="0.2">
      <c r="A293" s="65"/>
      <c r="B293" s="65"/>
      <c r="C293" s="65"/>
      <c r="D293" s="89"/>
      <c r="E293" s="6" t="s">
        <v>93</v>
      </c>
      <c r="F293" s="18">
        <v>32045099</v>
      </c>
      <c r="G293" s="53">
        <v>93.134675602032004</v>
      </c>
      <c r="H293" s="54">
        <v>29845099</v>
      </c>
      <c r="I293" s="30">
        <v>2000000</v>
      </c>
    </row>
    <row r="294" spans="1:9" s="66" customFormat="1" ht="15" x14ac:dyDescent="0.2">
      <c r="A294" s="65"/>
      <c r="B294" s="65"/>
      <c r="C294" s="65"/>
      <c r="D294" s="89"/>
      <c r="E294" s="91" t="s">
        <v>271</v>
      </c>
      <c r="F294" s="18"/>
      <c r="G294" s="53"/>
      <c r="H294" s="54"/>
      <c r="I294" s="30"/>
    </row>
    <row r="295" spans="1:9" s="66" customFormat="1" ht="30" x14ac:dyDescent="0.2">
      <c r="A295" s="65"/>
      <c r="B295" s="65"/>
      <c r="C295" s="65"/>
      <c r="D295" s="89"/>
      <c r="E295" s="6" t="s">
        <v>94</v>
      </c>
      <c r="F295" s="18">
        <v>25929283</v>
      </c>
      <c r="G295" s="53">
        <v>12.487549308633019</v>
      </c>
      <c r="H295" s="54">
        <v>3237932</v>
      </c>
      <c r="I295" s="30">
        <v>1000000</v>
      </c>
    </row>
    <row r="296" spans="1:9" s="66" customFormat="1" ht="34.9" customHeight="1" x14ac:dyDescent="0.2">
      <c r="A296" s="65" t="s">
        <v>95</v>
      </c>
      <c r="B296" s="65" t="s">
        <v>96</v>
      </c>
      <c r="C296" s="65" t="s">
        <v>181</v>
      </c>
      <c r="D296" s="89" t="s">
        <v>97</v>
      </c>
      <c r="E296" s="9"/>
      <c r="F296" s="22"/>
      <c r="G296" s="55"/>
      <c r="H296" s="22"/>
      <c r="I296" s="31">
        <v>139186118</v>
      </c>
    </row>
    <row r="297" spans="1:9" s="66" customFormat="1" ht="15" x14ac:dyDescent="0.2">
      <c r="A297" s="65"/>
      <c r="B297" s="65"/>
      <c r="C297" s="65"/>
      <c r="D297" s="89"/>
      <c r="E297" s="91" t="s">
        <v>254</v>
      </c>
      <c r="F297" s="22"/>
      <c r="G297" s="55"/>
      <c r="H297" s="22"/>
      <c r="I297" s="31"/>
    </row>
    <row r="298" spans="1:9" s="66" customFormat="1" ht="30" x14ac:dyDescent="0.2">
      <c r="A298" s="65"/>
      <c r="B298" s="65"/>
      <c r="C298" s="65"/>
      <c r="D298" s="89"/>
      <c r="E298" s="6" t="s">
        <v>404</v>
      </c>
      <c r="F298" s="18">
        <v>3353838</v>
      </c>
      <c r="G298" s="53">
        <v>0</v>
      </c>
      <c r="H298" s="54">
        <v>0</v>
      </c>
      <c r="I298" s="30">
        <v>50000</v>
      </c>
    </row>
    <row r="299" spans="1:9" s="66" customFormat="1" ht="30" x14ac:dyDescent="0.2">
      <c r="A299" s="65"/>
      <c r="B299" s="65"/>
      <c r="C299" s="65"/>
      <c r="D299" s="89"/>
      <c r="E299" s="6" t="s">
        <v>405</v>
      </c>
      <c r="F299" s="18">
        <v>2796136</v>
      </c>
      <c r="G299" s="53">
        <v>0</v>
      </c>
      <c r="H299" s="54">
        <v>0</v>
      </c>
      <c r="I299" s="30">
        <v>100000</v>
      </c>
    </row>
    <row r="300" spans="1:9" s="66" customFormat="1" ht="30" x14ac:dyDescent="0.2">
      <c r="A300" s="65"/>
      <c r="B300" s="65"/>
      <c r="C300" s="65"/>
      <c r="D300" s="89"/>
      <c r="E300" s="6" t="s">
        <v>406</v>
      </c>
      <c r="F300" s="18">
        <v>4435363</v>
      </c>
      <c r="G300" s="53">
        <v>0</v>
      </c>
      <c r="H300" s="54">
        <v>0</v>
      </c>
      <c r="I300" s="30">
        <v>100000</v>
      </c>
    </row>
    <row r="301" spans="1:9" s="66" customFormat="1" ht="30" x14ac:dyDescent="0.2">
      <c r="A301" s="65"/>
      <c r="B301" s="65"/>
      <c r="C301" s="65"/>
      <c r="D301" s="89"/>
      <c r="E301" s="6" t="s">
        <v>407</v>
      </c>
      <c r="F301" s="18">
        <v>10000000</v>
      </c>
      <c r="G301" s="53">
        <v>94.156599999999997</v>
      </c>
      <c r="H301" s="54">
        <v>9415660</v>
      </c>
      <c r="I301" s="30">
        <v>100000</v>
      </c>
    </row>
    <row r="302" spans="1:9" s="66" customFormat="1" ht="30" x14ac:dyDescent="0.2">
      <c r="A302" s="65"/>
      <c r="B302" s="65"/>
      <c r="C302" s="65"/>
      <c r="D302" s="89"/>
      <c r="E302" s="6" t="s">
        <v>408</v>
      </c>
      <c r="F302" s="18">
        <v>117425881</v>
      </c>
      <c r="G302" s="53">
        <v>80.314723804371539</v>
      </c>
      <c r="H302" s="54">
        <v>94310272</v>
      </c>
      <c r="I302" s="30">
        <v>12980000</v>
      </c>
    </row>
    <row r="303" spans="1:9" s="66" customFormat="1" ht="60" x14ac:dyDescent="0.2">
      <c r="A303" s="65"/>
      <c r="B303" s="65"/>
      <c r="C303" s="65"/>
      <c r="D303" s="89"/>
      <c r="E303" s="6" t="s">
        <v>409</v>
      </c>
      <c r="F303" s="18">
        <v>41760169</v>
      </c>
      <c r="G303" s="53">
        <v>27.470461146840663</v>
      </c>
      <c r="H303" s="54">
        <v>11471711</v>
      </c>
      <c r="I303" s="30">
        <v>12100918</v>
      </c>
    </row>
    <row r="304" spans="1:9" s="66" customFormat="1" ht="15" x14ac:dyDescent="0.2">
      <c r="A304" s="65"/>
      <c r="B304" s="65"/>
      <c r="C304" s="65"/>
      <c r="D304" s="89"/>
      <c r="E304" s="91" t="s">
        <v>45</v>
      </c>
      <c r="F304" s="18"/>
      <c r="G304" s="53"/>
      <c r="H304" s="54"/>
      <c r="I304" s="30"/>
    </row>
    <row r="305" spans="1:9" s="66" customFormat="1" ht="30" x14ac:dyDescent="0.2">
      <c r="A305" s="65"/>
      <c r="B305" s="65"/>
      <c r="C305" s="65"/>
      <c r="D305" s="89"/>
      <c r="E305" s="6" t="s">
        <v>452</v>
      </c>
      <c r="F305" s="18">
        <v>30277409</v>
      </c>
      <c r="G305" s="53">
        <v>64.329840773363401</v>
      </c>
      <c r="H305" s="54">
        <v>19477409</v>
      </c>
      <c r="I305" s="30">
        <v>10000000</v>
      </c>
    </row>
    <row r="306" spans="1:9" s="66" customFormat="1" ht="30" x14ac:dyDescent="0.2">
      <c r="A306" s="65"/>
      <c r="B306" s="65"/>
      <c r="C306" s="65"/>
      <c r="D306" s="89"/>
      <c r="E306" s="6" t="s">
        <v>306</v>
      </c>
      <c r="F306" s="18">
        <v>20094787</v>
      </c>
      <c r="G306" s="53">
        <v>3.4575484676697492</v>
      </c>
      <c r="H306" s="54">
        <v>694787</v>
      </c>
      <c r="I306" s="30">
        <v>19000000</v>
      </c>
    </row>
    <row r="307" spans="1:9" s="66" customFormat="1" ht="30" x14ac:dyDescent="0.2">
      <c r="A307" s="65"/>
      <c r="B307" s="65"/>
      <c r="C307" s="65"/>
      <c r="D307" s="89"/>
      <c r="E307" s="6" t="s">
        <v>307</v>
      </c>
      <c r="F307" s="18">
        <v>31400000</v>
      </c>
      <c r="G307" s="53">
        <v>86.261146496815286</v>
      </c>
      <c r="H307" s="54">
        <v>27086000</v>
      </c>
      <c r="I307" s="30">
        <v>4314000</v>
      </c>
    </row>
    <row r="308" spans="1:9" s="66" customFormat="1" ht="15" x14ac:dyDescent="0.2">
      <c r="A308" s="65"/>
      <c r="B308" s="65"/>
      <c r="C308" s="65"/>
      <c r="D308" s="89"/>
      <c r="E308" s="91" t="s">
        <v>255</v>
      </c>
      <c r="F308" s="18"/>
      <c r="G308" s="53"/>
      <c r="H308" s="54"/>
      <c r="I308" s="30"/>
    </row>
    <row r="309" spans="1:9" s="66" customFormat="1" ht="45" x14ac:dyDescent="0.2">
      <c r="A309" s="65"/>
      <c r="B309" s="65"/>
      <c r="C309" s="65"/>
      <c r="D309" s="89"/>
      <c r="E309" s="6" t="s">
        <v>308</v>
      </c>
      <c r="F309" s="18">
        <v>30000000</v>
      </c>
      <c r="G309" s="53">
        <v>93.880663333333331</v>
      </c>
      <c r="H309" s="54">
        <v>28164199</v>
      </c>
      <c r="I309" s="30">
        <v>500000</v>
      </c>
    </row>
    <row r="310" spans="1:9" s="66" customFormat="1" ht="45" x14ac:dyDescent="0.2">
      <c r="A310" s="65"/>
      <c r="B310" s="65"/>
      <c r="C310" s="65"/>
      <c r="D310" s="89"/>
      <c r="E310" s="6" t="s">
        <v>410</v>
      </c>
      <c r="F310" s="18">
        <v>32728233</v>
      </c>
      <c r="G310" s="53">
        <v>51.943021182964564</v>
      </c>
      <c r="H310" s="54">
        <v>17000033</v>
      </c>
      <c r="I310" s="30">
        <v>7190200</v>
      </c>
    </row>
    <row r="311" spans="1:9" s="66" customFormat="1" ht="15" x14ac:dyDescent="0.2">
      <c r="A311" s="65"/>
      <c r="B311" s="65"/>
      <c r="C311" s="65"/>
      <c r="D311" s="89"/>
      <c r="E311" s="91" t="s">
        <v>49</v>
      </c>
      <c r="F311" s="18"/>
      <c r="G311" s="53"/>
      <c r="H311" s="54"/>
      <c r="I311" s="30"/>
    </row>
    <row r="312" spans="1:9" s="66" customFormat="1" ht="30" x14ac:dyDescent="0.2">
      <c r="A312" s="65"/>
      <c r="B312" s="65"/>
      <c r="C312" s="65"/>
      <c r="D312" s="89"/>
      <c r="E312" s="6" t="s">
        <v>453</v>
      </c>
      <c r="F312" s="18">
        <v>59989218</v>
      </c>
      <c r="G312" s="53">
        <v>98.139902407129227</v>
      </c>
      <c r="H312" s="54">
        <v>58873360</v>
      </c>
      <c r="I312" s="30">
        <v>100000</v>
      </c>
    </row>
    <row r="313" spans="1:9" s="66" customFormat="1" ht="30" x14ac:dyDescent="0.2">
      <c r="A313" s="65"/>
      <c r="B313" s="65"/>
      <c r="C313" s="65"/>
      <c r="D313" s="89"/>
      <c r="E313" s="6" t="s">
        <v>454</v>
      </c>
      <c r="F313" s="18">
        <v>60000000</v>
      </c>
      <c r="G313" s="53">
        <v>78.222178333333332</v>
      </c>
      <c r="H313" s="54">
        <v>46933307</v>
      </c>
      <c r="I313" s="30">
        <v>12980000</v>
      </c>
    </row>
    <row r="314" spans="1:9" s="66" customFormat="1" ht="15" x14ac:dyDescent="0.2">
      <c r="A314" s="65"/>
      <c r="B314" s="65"/>
      <c r="C314" s="65"/>
      <c r="D314" s="89"/>
      <c r="E314" s="91" t="s">
        <v>265</v>
      </c>
      <c r="F314" s="18"/>
      <c r="G314" s="53"/>
      <c r="H314" s="54"/>
      <c r="I314" s="30"/>
    </row>
    <row r="315" spans="1:9" s="66" customFormat="1" ht="30" x14ac:dyDescent="0.2">
      <c r="A315" s="65"/>
      <c r="B315" s="65"/>
      <c r="C315" s="65"/>
      <c r="D315" s="89"/>
      <c r="E315" s="6" t="s">
        <v>309</v>
      </c>
      <c r="F315" s="18">
        <v>29000000</v>
      </c>
      <c r="G315" s="53">
        <v>80.49655172413793</v>
      </c>
      <c r="H315" s="54">
        <v>23344000</v>
      </c>
      <c r="I315" s="30">
        <v>5000000</v>
      </c>
    </row>
    <row r="316" spans="1:9" s="66" customFormat="1" ht="15" x14ac:dyDescent="0.2">
      <c r="A316" s="65"/>
      <c r="B316" s="65"/>
      <c r="C316" s="65"/>
      <c r="D316" s="89"/>
      <c r="E316" s="91" t="s">
        <v>52</v>
      </c>
      <c r="F316" s="18"/>
      <c r="G316" s="53"/>
      <c r="H316" s="54"/>
      <c r="I316" s="30"/>
    </row>
    <row r="317" spans="1:9" s="66" customFormat="1" ht="45" x14ac:dyDescent="0.2">
      <c r="A317" s="65"/>
      <c r="B317" s="65"/>
      <c r="C317" s="65"/>
      <c r="D317" s="89"/>
      <c r="E317" s="6" t="s">
        <v>310</v>
      </c>
      <c r="F317" s="18">
        <v>25000000</v>
      </c>
      <c r="G317" s="53">
        <v>96</v>
      </c>
      <c r="H317" s="54">
        <v>24000000</v>
      </c>
      <c r="I317" s="30">
        <v>100000</v>
      </c>
    </row>
    <row r="318" spans="1:9" s="66" customFormat="1" ht="15" x14ac:dyDescent="0.2">
      <c r="A318" s="65"/>
      <c r="B318" s="65"/>
      <c r="C318" s="65"/>
      <c r="D318" s="89"/>
      <c r="E318" s="91" t="s">
        <v>53</v>
      </c>
      <c r="F318" s="18"/>
      <c r="G318" s="53"/>
      <c r="H318" s="54"/>
      <c r="I318" s="30"/>
    </row>
    <row r="319" spans="1:9" s="66" customFormat="1" ht="15" x14ac:dyDescent="0.2">
      <c r="A319" s="65"/>
      <c r="B319" s="65"/>
      <c r="C319" s="65"/>
      <c r="D319" s="89"/>
      <c r="E319" s="6" t="s">
        <v>98</v>
      </c>
      <c r="F319" s="18">
        <v>27007627</v>
      </c>
      <c r="G319" s="53">
        <v>98.059163065307445</v>
      </c>
      <c r="H319" s="54">
        <v>26483453</v>
      </c>
      <c r="I319" s="30">
        <v>100000</v>
      </c>
    </row>
    <row r="320" spans="1:9" s="66" customFormat="1" ht="15" x14ac:dyDescent="0.2">
      <c r="A320" s="65"/>
      <c r="B320" s="65"/>
      <c r="C320" s="65"/>
      <c r="D320" s="89"/>
      <c r="E320" s="91" t="s">
        <v>55</v>
      </c>
      <c r="F320" s="18"/>
      <c r="G320" s="53"/>
      <c r="H320" s="54"/>
      <c r="I320" s="30"/>
    </row>
    <row r="321" spans="1:9" s="66" customFormat="1" ht="30" x14ac:dyDescent="0.2">
      <c r="A321" s="65"/>
      <c r="B321" s="65"/>
      <c r="C321" s="65"/>
      <c r="D321" s="89"/>
      <c r="E321" s="6" t="s">
        <v>99</v>
      </c>
      <c r="F321" s="18">
        <v>30000000</v>
      </c>
      <c r="G321" s="53">
        <v>97.985496666666677</v>
      </c>
      <c r="H321" s="54">
        <v>29395649</v>
      </c>
      <c r="I321" s="30">
        <v>100000</v>
      </c>
    </row>
    <row r="322" spans="1:9" s="66" customFormat="1" ht="15" x14ac:dyDescent="0.2">
      <c r="A322" s="65"/>
      <c r="B322" s="65"/>
      <c r="C322" s="65"/>
      <c r="D322" s="89"/>
      <c r="E322" s="91" t="s">
        <v>267</v>
      </c>
      <c r="F322" s="18"/>
      <c r="G322" s="53"/>
      <c r="H322" s="54"/>
      <c r="I322" s="30"/>
    </row>
    <row r="323" spans="1:9" s="66" customFormat="1" ht="45" x14ac:dyDescent="0.2">
      <c r="A323" s="65"/>
      <c r="B323" s="65"/>
      <c r="C323" s="65"/>
      <c r="D323" s="89"/>
      <c r="E323" s="6" t="s">
        <v>455</v>
      </c>
      <c r="F323" s="18">
        <v>15000000</v>
      </c>
      <c r="G323" s="53">
        <v>91.2</v>
      </c>
      <c r="H323" s="54">
        <v>13680000</v>
      </c>
      <c r="I323" s="30">
        <v>100000</v>
      </c>
    </row>
    <row r="324" spans="1:9" s="66" customFormat="1" ht="45" x14ac:dyDescent="0.2">
      <c r="A324" s="65"/>
      <c r="B324" s="65"/>
      <c r="C324" s="65"/>
      <c r="D324" s="89"/>
      <c r="E324" s="6" t="s">
        <v>100</v>
      </c>
      <c r="F324" s="18">
        <v>30000000</v>
      </c>
      <c r="G324" s="53">
        <v>15.936666666666666</v>
      </c>
      <c r="H324" s="54">
        <v>4781000</v>
      </c>
      <c r="I324" s="30">
        <v>24649000</v>
      </c>
    </row>
    <row r="325" spans="1:9" s="66" customFormat="1" ht="15" x14ac:dyDescent="0.2">
      <c r="A325" s="65"/>
      <c r="B325" s="65"/>
      <c r="C325" s="65"/>
      <c r="D325" s="89"/>
      <c r="E325" s="91" t="s">
        <v>269</v>
      </c>
      <c r="F325" s="18"/>
      <c r="G325" s="53"/>
      <c r="H325" s="54"/>
      <c r="I325" s="30"/>
    </row>
    <row r="326" spans="1:9" s="66" customFormat="1" ht="30" x14ac:dyDescent="0.2">
      <c r="A326" s="65"/>
      <c r="B326" s="65"/>
      <c r="C326" s="65"/>
      <c r="D326" s="89"/>
      <c r="E326" s="6" t="s">
        <v>411</v>
      </c>
      <c r="F326" s="18">
        <v>15000000</v>
      </c>
      <c r="G326" s="53">
        <v>93.333333333333329</v>
      </c>
      <c r="H326" s="54">
        <v>14000000</v>
      </c>
      <c r="I326" s="30">
        <v>1000000</v>
      </c>
    </row>
    <row r="327" spans="1:9" s="66" customFormat="1" ht="38.25" customHeight="1" x14ac:dyDescent="0.2">
      <c r="A327" s="65"/>
      <c r="B327" s="65"/>
      <c r="C327" s="65"/>
      <c r="D327" s="89"/>
      <c r="E327" s="6" t="s">
        <v>412</v>
      </c>
      <c r="F327" s="18">
        <v>60000000</v>
      </c>
      <c r="G327" s="53">
        <v>11.453164999999995</v>
      </c>
      <c r="H327" s="54">
        <v>6871898.9999999972</v>
      </c>
      <c r="I327" s="30">
        <v>1000000</v>
      </c>
    </row>
    <row r="328" spans="1:9" s="66" customFormat="1" ht="45" x14ac:dyDescent="0.2">
      <c r="A328" s="65"/>
      <c r="B328" s="65"/>
      <c r="C328" s="65"/>
      <c r="D328" s="89"/>
      <c r="E328" s="6" t="s">
        <v>101</v>
      </c>
      <c r="F328" s="18">
        <v>51026698</v>
      </c>
      <c r="G328" s="53">
        <v>95.884507361224905</v>
      </c>
      <c r="H328" s="54">
        <v>48926698</v>
      </c>
      <c r="I328" s="30">
        <v>100000</v>
      </c>
    </row>
    <row r="329" spans="1:9" s="66" customFormat="1" ht="45" x14ac:dyDescent="0.2">
      <c r="A329" s="65"/>
      <c r="B329" s="65"/>
      <c r="C329" s="65"/>
      <c r="D329" s="89"/>
      <c r="E329" s="6" t="s">
        <v>311</v>
      </c>
      <c r="F329" s="18">
        <v>9379774</v>
      </c>
      <c r="G329" s="53">
        <v>5.8636807240771471</v>
      </c>
      <c r="H329" s="54">
        <v>550000</v>
      </c>
      <c r="I329" s="30">
        <v>450000</v>
      </c>
    </row>
    <row r="330" spans="1:9" s="66" customFormat="1" ht="15" x14ac:dyDescent="0.2">
      <c r="A330" s="65"/>
      <c r="B330" s="65"/>
      <c r="C330" s="65"/>
      <c r="D330" s="89"/>
      <c r="E330" s="91" t="s">
        <v>66</v>
      </c>
      <c r="F330" s="18"/>
      <c r="G330" s="53"/>
      <c r="H330" s="54"/>
      <c r="I330" s="30"/>
    </row>
    <row r="331" spans="1:9" s="66" customFormat="1" ht="30" x14ac:dyDescent="0.2">
      <c r="A331" s="65"/>
      <c r="B331" s="65"/>
      <c r="C331" s="65"/>
      <c r="D331" s="89"/>
      <c r="E331" s="6" t="s">
        <v>102</v>
      </c>
      <c r="F331" s="18">
        <v>31405831</v>
      </c>
      <c r="G331" s="53">
        <v>97.883249769764092</v>
      </c>
      <c r="H331" s="54">
        <v>30741048</v>
      </c>
      <c r="I331" s="30">
        <v>100000</v>
      </c>
    </row>
    <row r="332" spans="1:9" s="66" customFormat="1" ht="45" x14ac:dyDescent="0.2">
      <c r="A332" s="65"/>
      <c r="B332" s="65"/>
      <c r="C332" s="65"/>
      <c r="D332" s="89"/>
      <c r="E332" s="6" t="s">
        <v>103</v>
      </c>
      <c r="F332" s="18">
        <v>9000000</v>
      </c>
      <c r="G332" s="53">
        <v>97.385166666666663</v>
      </c>
      <c r="H332" s="54">
        <v>8764665</v>
      </c>
      <c r="I332" s="30">
        <v>100000</v>
      </c>
    </row>
    <row r="333" spans="1:9" s="66" customFormat="1" ht="15" x14ac:dyDescent="0.2">
      <c r="A333" s="65"/>
      <c r="B333" s="65"/>
      <c r="C333" s="65"/>
      <c r="D333" s="89"/>
      <c r="E333" s="91" t="s">
        <v>262</v>
      </c>
      <c r="F333" s="18"/>
      <c r="G333" s="53"/>
      <c r="H333" s="54"/>
      <c r="I333" s="30"/>
    </row>
    <row r="334" spans="1:9" s="66" customFormat="1" ht="30" x14ac:dyDescent="0.2">
      <c r="A334" s="65"/>
      <c r="B334" s="65"/>
      <c r="C334" s="65"/>
      <c r="D334" s="89"/>
      <c r="E334" s="6" t="s">
        <v>104</v>
      </c>
      <c r="F334" s="18">
        <v>35000000</v>
      </c>
      <c r="G334" s="53">
        <v>75.714285714285708</v>
      </c>
      <c r="H334" s="54">
        <v>26500000</v>
      </c>
      <c r="I334" s="30">
        <v>8000000</v>
      </c>
    </row>
    <row r="335" spans="1:9" s="66" customFormat="1" ht="15" x14ac:dyDescent="0.2">
      <c r="A335" s="65"/>
      <c r="B335" s="65"/>
      <c r="C335" s="65"/>
      <c r="D335" s="89"/>
      <c r="E335" s="91" t="s">
        <v>74</v>
      </c>
      <c r="F335" s="18"/>
      <c r="G335" s="53"/>
      <c r="H335" s="54"/>
      <c r="I335" s="30"/>
    </row>
    <row r="336" spans="1:9" s="66" customFormat="1" ht="45" x14ac:dyDescent="0.2">
      <c r="A336" s="65"/>
      <c r="B336" s="65"/>
      <c r="C336" s="65"/>
      <c r="D336" s="89"/>
      <c r="E336" s="6" t="s">
        <v>343</v>
      </c>
      <c r="F336" s="18">
        <v>25000000</v>
      </c>
      <c r="G336" s="53">
        <v>99.6</v>
      </c>
      <c r="H336" s="54">
        <v>24900000</v>
      </c>
      <c r="I336" s="30">
        <v>100000</v>
      </c>
    </row>
    <row r="337" spans="1:9" s="66" customFormat="1" ht="15" x14ac:dyDescent="0.2">
      <c r="A337" s="65"/>
      <c r="B337" s="65"/>
      <c r="C337" s="65"/>
      <c r="D337" s="89"/>
      <c r="E337" s="91" t="s">
        <v>75</v>
      </c>
      <c r="F337" s="18"/>
      <c r="G337" s="53"/>
      <c r="H337" s="54"/>
      <c r="I337" s="30"/>
    </row>
    <row r="338" spans="1:9" s="66" customFormat="1" ht="30" x14ac:dyDescent="0.2">
      <c r="A338" s="65"/>
      <c r="B338" s="65"/>
      <c r="C338" s="65"/>
      <c r="D338" s="89"/>
      <c r="E338" s="6" t="s">
        <v>105</v>
      </c>
      <c r="F338" s="18">
        <v>22496822.489999998</v>
      </c>
      <c r="G338" s="53">
        <v>96.856329375784654</v>
      </c>
      <c r="H338" s="54">
        <v>21789596.489999998</v>
      </c>
      <c r="I338" s="30">
        <v>100000</v>
      </c>
    </row>
    <row r="339" spans="1:9" s="66" customFormat="1" ht="43.5" customHeight="1" x14ac:dyDescent="0.2">
      <c r="A339" s="65"/>
      <c r="B339" s="65"/>
      <c r="C339" s="65"/>
      <c r="D339" s="89"/>
      <c r="E339" s="6" t="s">
        <v>312</v>
      </c>
      <c r="F339" s="18">
        <v>13775897</v>
      </c>
      <c r="G339" s="53">
        <v>14.42937617782712</v>
      </c>
      <c r="H339" s="54">
        <v>1987776</v>
      </c>
      <c r="I339" s="30">
        <v>5000000</v>
      </c>
    </row>
    <row r="340" spans="1:9" s="66" customFormat="1" ht="15" x14ac:dyDescent="0.2">
      <c r="A340" s="65"/>
      <c r="B340" s="65"/>
      <c r="C340" s="65"/>
      <c r="D340" s="89"/>
      <c r="E340" s="91" t="s">
        <v>106</v>
      </c>
      <c r="F340" s="18"/>
      <c r="G340" s="53"/>
      <c r="H340" s="54"/>
      <c r="I340" s="30"/>
    </row>
    <row r="341" spans="1:9" s="66" customFormat="1" ht="45" x14ac:dyDescent="0.2">
      <c r="A341" s="65"/>
      <c r="B341" s="65"/>
      <c r="C341" s="65"/>
      <c r="D341" s="89"/>
      <c r="E341" s="6" t="s">
        <v>334</v>
      </c>
      <c r="F341" s="18">
        <v>18591835</v>
      </c>
      <c r="G341" s="53">
        <v>82.263004162848887</v>
      </c>
      <c r="H341" s="54">
        <v>15294201.999999996</v>
      </c>
      <c r="I341" s="30">
        <v>3000000</v>
      </c>
    </row>
    <row r="342" spans="1:9" s="66" customFormat="1" ht="15" x14ac:dyDescent="0.2">
      <c r="A342" s="65"/>
      <c r="B342" s="65"/>
      <c r="C342" s="65"/>
      <c r="D342" s="89"/>
      <c r="E342" s="91" t="s">
        <v>264</v>
      </c>
      <c r="F342" s="18"/>
      <c r="G342" s="53"/>
      <c r="H342" s="54"/>
      <c r="I342" s="30"/>
    </row>
    <row r="343" spans="1:9" s="66" customFormat="1" ht="45" customHeight="1" x14ac:dyDescent="0.2">
      <c r="A343" s="65"/>
      <c r="B343" s="65"/>
      <c r="C343" s="65"/>
      <c r="D343" s="89"/>
      <c r="E343" s="6" t="s">
        <v>456</v>
      </c>
      <c r="F343" s="18">
        <v>18269582</v>
      </c>
      <c r="G343" s="53">
        <v>97.322254006687174</v>
      </c>
      <c r="H343" s="54">
        <v>17780369</v>
      </c>
      <c r="I343" s="30">
        <v>100000</v>
      </c>
    </row>
    <row r="344" spans="1:9" s="66" customFormat="1" ht="45" x14ac:dyDescent="0.2">
      <c r="A344" s="65"/>
      <c r="B344" s="65"/>
      <c r="C344" s="65"/>
      <c r="D344" s="89"/>
      <c r="E344" s="6" t="s">
        <v>413</v>
      </c>
      <c r="F344" s="18">
        <v>20000000</v>
      </c>
      <c r="G344" s="53">
        <v>98.796625000000006</v>
      </c>
      <c r="H344" s="54">
        <v>19759325</v>
      </c>
      <c r="I344" s="30">
        <v>100000</v>
      </c>
    </row>
    <row r="345" spans="1:9" s="66" customFormat="1" ht="15" x14ac:dyDescent="0.2">
      <c r="A345" s="65"/>
      <c r="B345" s="65"/>
      <c r="C345" s="65"/>
      <c r="D345" s="89"/>
      <c r="E345" s="91" t="s">
        <v>82</v>
      </c>
      <c r="F345" s="18"/>
      <c r="G345" s="53"/>
      <c r="H345" s="54"/>
      <c r="I345" s="30"/>
    </row>
    <row r="346" spans="1:9" s="66" customFormat="1" ht="30" x14ac:dyDescent="0.2">
      <c r="A346" s="65"/>
      <c r="B346" s="65"/>
      <c r="C346" s="65"/>
      <c r="D346" s="89"/>
      <c r="E346" s="6" t="s">
        <v>313</v>
      </c>
      <c r="F346" s="18">
        <v>30000000</v>
      </c>
      <c r="G346" s="53">
        <v>97.476723333333339</v>
      </c>
      <c r="H346" s="54">
        <v>29243017</v>
      </c>
      <c r="I346" s="30">
        <v>100000</v>
      </c>
    </row>
    <row r="347" spans="1:9" s="66" customFormat="1" ht="45" x14ac:dyDescent="0.2">
      <c r="A347" s="65"/>
      <c r="B347" s="65"/>
      <c r="C347" s="65"/>
      <c r="D347" s="89"/>
      <c r="E347" s="6" t="s">
        <v>458</v>
      </c>
      <c r="F347" s="18">
        <v>15000000</v>
      </c>
      <c r="G347" s="53">
        <v>92.51870666666666</v>
      </c>
      <c r="H347" s="54">
        <v>13877806</v>
      </c>
      <c r="I347" s="30">
        <v>1000000</v>
      </c>
    </row>
    <row r="348" spans="1:9" s="66" customFormat="1" ht="15" x14ac:dyDescent="0.2">
      <c r="A348" s="65"/>
      <c r="B348" s="65"/>
      <c r="C348" s="65"/>
      <c r="D348" s="89"/>
      <c r="E348" s="91" t="s">
        <v>344</v>
      </c>
      <c r="F348" s="18"/>
      <c r="G348" s="53"/>
      <c r="H348" s="54"/>
      <c r="I348" s="30"/>
    </row>
    <row r="349" spans="1:9" s="66" customFormat="1" ht="15" x14ac:dyDescent="0.2">
      <c r="A349" s="65"/>
      <c r="B349" s="65"/>
      <c r="C349" s="65"/>
      <c r="D349" s="89"/>
      <c r="E349" s="6" t="s">
        <v>107</v>
      </c>
      <c r="F349" s="18">
        <v>24322532</v>
      </c>
      <c r="G349" s="53">
        <v>25.492954434184728</v>
      </c>
      <c r="H349" s="54">
        <v>6200532</v>
      </c>
      <c r="I349" s="30">
        <v>4372000</v>
      </c>
    </row>
    <row r="350" spans="1:9" s="66" customFormat="1" ht="30" x14ac:dyDescent="0.2">
      <c r="A350" s="65"/>
      <c r="B350" s="65"/>
      <c r="C350" s="65"/>
      <c r="D350" s="89"/>
      <c r="E350" s="6" t="s">
        <v>108</v>
      </c>
      <c r="F350" s="18">
        <v>10000000</v>
      </c>
      <c r="G350" s="53">
        <v>49.038490000000003</v>
      </c>
      <c r="H350" s="54">
        <v>4903849</v>
      </c>
      <c r="I350" s="30">
        <v>5000000</v>
      </c>
    </row>
    <row r="351" spans="1:9" s="34" customFormat="1" ht="28.9" customHeight="1" x14ac:dyDescent="0.2">
      <c r="A351" s="70" t="s">
        <v>109</v>
      </c>
      <c r="B351" s="70" t="s">
        <v>110</v>
      </c>
      <c r="C351" s="70" t="s">
        <v>181</v>
      </c>
      <c r="D351" s="87" t="s">
        <v>345</v>
      </c>
      <c r="E351" s="6"/>
      <c r="F351" s="18"/>
      <c r="G351" s="56"/>
      <c r="H351" s="18"/>
      <c r="I351" s="30">
        <v>26800000</v>
      </c>
    </row>
    <row r="352" spans="1:9" s="34" customFormat="1" ht="15" x14ac:dyDescent="0.2">
      <c r="A352" s="70"/>
      <c r="B352" s="70"/>
      <c r="C352" s="70"/>
      <c r="D352" s="87"/>
      <c r="E352" s="91" t="s">
        <v>255</v>
      </c>
      <c r="F352" s="18"/>
      <c r="G352" s="56"/>
      <c r="H352" s="18"/>
      <c r="I352" s="30"/>
    </row>
    <row r="353" spans="1:9" s="34" customFormat="1" ht="32.25" customHeight="1" x14ac:dyDescent="0.2">
      <c r="A353" s="70"/>
      <c r="B353" s="70"/>
      <c r="C353" s="70"/>
      <c r="D353" s="87"/>
      <c r="E353" s="6" t="s">
        <v>414</v>
      </c>
      <c r="F353" s="18">
        <v>85000000</v>
      </c>
      <c r="G353" s="53">
        <v>77.64705882352942</v>
      </c>
      <c r="H353" s="54">
        <v>66000000</v>
      </c>
      <c r="I353" s="30">
        <v>19000000</v>
      </c>
    </row>
    <row r="354" spans="1:9" s="34" customFormat="1" ht="15" x14ac:dyDescent="0.2">
      <c r="A354" s="70"/>
      <c r="B354" s="70"/>
      <c r="C354" s="70"/>
      <c r="D354" s="87"/>
      <c r="E354" s="91" t="s">
        <v>52</v>
      </c>
      <c r="F354" s="18"/>
      <c r="G354" s="53"/>
      <c r="H354" s="54"/>
      <c r="I354" s="30"/>
    </row>
    <row r="355" spans="1:9" s="34" customFormat="1" ht="18" customHeight="1" x14ac:dyDescent="0.2">
      <c r="A355" s="70"/>
      <c r="B355" s="70"/>
      <c r="C355" s="70"/>
      <c r="D355" s="87"/>
      <c r="E355" s="6" t="s">
        <v>111</v>
      </c>
      <c r="F355" s="18">
        <v>33192805</v>
      </c>
      <c r="G355" s="53">
        <v>97.459133086221556</v>
      </c>
      <c r="H355" s="54">
        <v>32349420.000000004</v>
      </c>
      <c r="I355" s="30">
        <v>100000</v>
      </c>
    </row>
    <row r="356" spans="1:9" s="34" customFormat="1" ht="15" x14ac:dyDescent="0.2">
      <c r="A356" s="70"/>
      <c r="B356" s="70"/>
      <c r="C356" s="70"/>
      <c r="D356" s="87"/>
      <c r="E356" s="91" t="s">
        <v>269</v>
      </c>
      <c r="F356" s="18"/>
      <c r="G356" s="53"/>
      <c r="H356" s="54"/>
      <c r="I356" s="30"/>
    </row>
    <row r="357" spans="1:9" s="34" customFormat="1" ht="31.5" x14ac:dyDescent="0.2">
      <c r="A357" s="70"/>
      <c r="B357" s="70"/>
      <c r="C357" s="70"/>
      <c r="D357" s="87"/>
      <c r="E357" s="93" t="s">
        <v>112</v>
      </c>
      <c r="F357" s="18">
        <v>132896200.00000001</v>
      </c>
      <c r="G357" s="53">
        <v>42.51833912482072</v>
      </c>
      <c r="H357" s="54">
        <v>56505257</v>
      </c>
      <c r="I357" s="30">
        <v>100000</v>
      </c>
    </row>
    <row r="358" spans="1:9" s="34" customFormat="1" ht="15" x14ac:dyDescent="0.2">
      <c r="A358" s="70"/>
      <c r="B358" s="70"/>
      <c r="C358" s="70"/>
      <c r="D358" s="87"/>
      <c r="E358" s="91" t="s">
        <v>75</v>
      </c>
      <c r="F358" s="18"/>
      <c r="G358" s="53"/>
      <c r="H358" s="54"/>
      <c r="I358" s="30"/>
    </row>
    <row r="359" spans="1:9" s="34" customFormat="1" ht="63" x14ac:dyDescent="0.2">
      <c r="A359" s="70"/>
      <c r="B359" s="70"/>
      <c r="C359" s="70"/>
      <c r="D359" s="87"/>
      <c r="E359" s="93" t="s">
        <v>469</v>
      </c>
      <c r="F359" s="18">
        <v>14204790</v>
      </c>
      <c r="G359" s="53">
        <v>18.064568360391107</v>
      </c>
      <c r="H359" s="54">
        <v>2566034</v>
      </c>
      <c r="I359" s="30">
        <v>300000</v>
      </c>
    </row>
    <row r="360" spans="1:9" s="34" customFormat="1" ht="15" x14ac:dyDescent="0.2">
      <c r="A360" s="70"/>
      <c r="B360" s="70"/>
      <c r="C360" s="70"/>
      <c r="D360" s="87"/>
      <c r="E360" s="91" t="s">
        <v>82</v>
      </c>
      <c r="F360" s="18"/>
      <c r="G360" s="56"/>
      <c r="H360" s="18"/>
      <c r="I360" s="30"/>
    </row>
    <row r="361" spans="1:9" s="34" customFormat="1" ht="47.25" x14ac:dyDescent="0.2">
      <c r="A361" s="70"/>
      <c r="B361" s="70"/>
      <c r="C361" s="70"/>
      <c r="D361" s="87"/>
      <c r="E361" s="93" t="s">
        <v>457</v>
      </c>
      <c r="F361" s="18">
        <v>16614365.000000002</v>
      </c>
      <c r="G361" s="53">
        <v>10.442313022495899</v>
      </c>
      <c r="H361" s="54">
        <v>1734924</v>
      </c>
      <c r="I361" s="30">
        <v>5300000</v>
      </c>
    </row>
    <row r="362" spans="1:9" s="34" customFormat="1" ht="15" x14ac:dyDescent="0.2">
      <c r="A362" s="70"/>
      <c r="B362" s="70"/>
      <c r="C362" s="70"/>
      <c r="D362" s="87"/>
      <c r="E362" s="91" t="s">
        <v>113</v>
      </c>
      <c r="F362" s="18"/>
      <c r="G362" s="56"/>
      <c r="H362" s="18"/>
      <c r="I362" s="30"/>
    </row>
    <row r="363" spans="1:9" s="34" customFormat="1" ht="47.25" x14ac:dyDescent="0.2">
      <c r="A363" s="70"/>
      <c r="B363" s="70"/>
      <c r="C363" s="70"/>
      <c r="D363" s="87"/>
      <c r="E363" s="93" t="s">
        <v>415</v>
      </c>
      <c r="F363" s="18">
        <v>7678722</v>
      </c>
      <c r="G363" s="53">
        <v>58.875239916225638</v>
      </c>
      <c r="H363" s="54">
        <v>4520866</v>
      </c>
      <c r="I363" s="30">
        <v>2000000</v>
      </c>
    </row>
    <row r="364" spans="1:9" s="34" customFormat="1" ht="28.9" customHeight="1" x14ac:dyDescent="0.2">
      <c r="A364" s="70" t="s">
        <v>114</v>
      </c>
      <c r="B364" s="70" t="s">
        <v>115</v>
      </c>
      <c r="C364" s="70" t="s">
        <v>181</v>
      </c>
      <c r="D364" s="87" t="s">
        <v>346</v>
      </c>
      <c r="E364" s="6"/>
      <c r="F364" s="18"/>
      <c r="G364" s="56"/>
      <c r="H364" s="18"/>
      <c r="I364" s="30">
        <v>8100000</v>
      </c>
    </row>
    <row r="365" spans="1:9" s="34" customFormat="1" ht="15" x14ac:dyDescent="0.2">
      <c r="A365" s="70"/>
      <c r="B365" s="70"/>
      <c r="C365" s="70"/>
      <c r="D365" s="87"/>
      <c r="E365" s="91" t="s">
        <v>254</v>
      </c>
      <c r="F365" s="18"/>
      <c r="G365" s="56"/>
      <c r="H365" s="18"/>
      <c r="I365" s="30"/>
    </row>
    <row r="366" spans="1:9" s="34" customFormat="1" ht="101.25" customHeight="1" x14ac:dyDescent="0.2">
      <c r="A366" s="70"/>
      <c r="B366" s="70"/>
      <c r="C366" s="70"/>
      <c r="D366" s="87"/>
      <c r="E366" s="6" t="s">
        <v>416</v>
      </c>
      <c r="F366" s="18">
        <v>6992914</v>
      </c>
      <c r="G366" s="53">
        <v>91.419885901642715</v>
      </c>
      <c r="H366" s="54">
        <v>6392914</v>
      </c>
      <c r="I366" s="30">
        <v>100000</v>
      </c>
    </row>
    <row r="367" spans="1:9" s="34" customFormat="1" ht="15" x14ac:dyDescent="0.2">
      <c r="A367" s="70"/>
      <c r="B367" s="70"/>
      <c r="C367" s="70"/>
      <c r="D367" s="87"/>
      <c r="E367" s="91" t="s">
        <v>50</v>
      </c>
      <c r="F367" s="18"/>
      <c r="G367" s="56"/>
      <c r="H367" s="18"/>
      <c r="I367" s="30"/>
    </row>
    <row r="368" spans="1:9" s="34" customFormat="1" ht="36.75" customHeight="1" x14ac:dyDescent="0.2">
      <c r="A368" s="70"/>
      <c r="B368" s="70"/>
      <c r="C368" s="70"/>
      <c r="D368" s="87"/>
      <c r="E368" s="6" t="s">
        <v>116</v>
      </c>
      <c r="F368" s="18">
        <v>48345440</v>
      </c>
      <c r="G368" s="53">
        <v>7.9631005530201024</v>
      </c>
      <c r="H368" s="54">
        <v>3849796</v>
      </c>
      <c r="I368" s="30">
        <v>8000000</v>
      </c>
    </row>
    <row r="369" spans="1:9" s="66" customFormat="1" ht="38.450000000000003" customHeight="1" x14ac:dyDescent="0.2">
      <c r="A369" s="70" t="s">
        <v>223</v>
      </c>
      <c r="B369" s="70" t="s">
        <v>213</v>
      </c>
      <c r="C369" s="70"/>
      <c r="D369" s="87" t="s">
        <v>220</v>
      </c>
      <c r="E369" s="6"/>
      <c r="F369" s="18"/>
      <c r="G369" s="56"/>
      <c r="H369" s="18"/>
      <c r="I369" s="30">
        <v>284809200</v>
      </c>
    </row>
    <row r="370" spans="1:9" s="66" customFormat="1" ht="96.75" customHeight="1" x14ac:dyDescent="0.2">
      <c r="A370" s="65" t="s">
        <v>225</v>
      </c>
      <c r="B370" s="65" t="s">
        <v>224</v>
      </c>
      <c r="C370" s="65" t="s">
        <v>141</v>
      </c>
      <c r="D370" s="89" t="s">
        <v>347</v>
      </c>
      <c r="E370" s="9"/>
      <c r="F370" s="22"/>
      <c r="G370" s="55"/>
      <c r="H370" s="22"/>
      <c r="I370" s="31">
        <v>284809200</v>
      </c>
    </row>
    <row r="371" spans="1:9" s="66" customFormat="1" ht="15" x14ac:dyDescent="0.2">
      <c r="A371" s="65"/>
      <c r="B371" s="65"/>
      <c r="C371" s="65"/>
      <c r="D371" s="89"/>
      <c r="E371" s="6" t="s">
        <v>127</v>
      </c>
      <c r="F371" s="61"/>
      <c r="G371" s="62"/>
      <c r="H371" s="61"/>
      <c r="I371" s="30">
        <v>5601189</v>
      </c>
    </row>
    <row r="372" spans="1:9" s="66" customFormat="1" ht="15" x14ac:dyDescent="0.2">
      <c r="A372" s="65"/>
      <c r="B372" s="65"/>
      <c r="C372" s="65"/>
      <c r="D372" s="89"/>
      <c r="E372" s="91" t="s">
        <v>254</v>
      </c>
      <c r="F372" s="22"/>
      <c r="G372" s="55"/>
      <c r="H372" s="22"/>
      <c r="I372" s="31"/>
    </row>
    <row r="373" spans="1:9" s="66" customFormat="1" ht="60" x14ac:dyDescent="0.2">
      <c r="A373" s="65"/>
      <c r="B373" s="65"/>
      <c r="C373" s="65"/>
      <c r="D373" s="89"/>
      <c r="E373" s="6" t="s">
        <v>447</v>
      </c>
      <c r="F373" s="18">
        <v>76887116</v>
      </c>
      <c r="G373" s="63">
        <v>64.765103167610022</v>
      </c>
      <c r="H373" s="64">
        <v>49796020</v>
      </c>
      <c r="I373" s="30">
        <v>26152534</v>
      </c>
    </row>
    <row r="374" spans="1:9" s="66" customFormat="1" ht="45" x14ac:dyDescent="0.2">
      <c r="A374" s="65"/>
      <c r="B374" s="65"/>
      <c r="C374" s="65"/>
      <c r="D374" s="89"/>
      <c r="E374" s="6" t="s">
        <v>448</v>
      </c>
      <c r="F374" s="18">
        <v>2541389</v>
      </c>
      <c r="G374" s="63">
        <v>0</v>
      </c>
      <c r="H374" s="64">
        <v>0</v>
      </c>
      <c r="I374" s="30">
        <v>2441389</v>
      </c>
    </row>
    <row r="375" spans="1:9" s="66" customFormat="1" ht="45" customHeight="1" x14ac:dyDescent="0.2">
      <c r="A375" s="65"/>
      <c r="B375" s="65"/>
      <c r="C375" s="65"/>
      <c r="D375" s="89"/>
      <c r="E375" s="6" t="s">
        <v>378</v>
      </c>
      <c r="F375" s="18">
        <v>4338231</v>
      </c>
      <c r="G375" s="63">
        <v>5.4394752146669925</v>
      </c>
      <c r="H375" s="64">
        <v>235977</v>
      </c>
      <c r="I375" s="30">
        <v>3902254</v>
      </c>
    </row>
    <row r="376" spans="1:9" s="66" customFormat="1" ht="30" x14ac:dyDescent="0.2">
      <c r="A376" s="65"/>
      <c r="B376" s="65"/>
      <c r="C376" s="65"/>
      <c r="D376" s="89"/>
      <c r="E376" s="6" t="s">
        <v>379</v>
      </c>
      <c r="F376" s="18">
        <v>7151638</v>
      </c>
      <c r="G376" s="63">
        <v>9.196718290271404</v>
      </c>
      <c r="H376" s="64">
        <v>657716</v>
      </c>
      <c r="I376" s="30">
        <v>6143922</v>
      </c>
    </row>
    <row r="377" spans="1:9" s="66" customFormat="1" ht="30" x14ac:dyDescent="0.2">
      <c r="A377" s="65"/>
      <c r="B377" s="65"/>
      <c r="C377" s="65"/>
      <c r="D377" s="89"/>
      <c r="E377" s="6" t="s">
        <v>417</v>
      </c>
      <c r="F377" s="18">
        <v>15119930</v>
      </c>
      <c r="G377" s="63">
        <v>20.243731287115747</v>
      </c>
      <c r="H377" s="64">
        <v>3060838</v>
      </c>
      <c r="I377" s="30">
        <v>11359092</v>
      </c>
    </row>
    <row r="378" spans="1:9" s="66" customFormat="1" ht="30" x14ac:dyDescent="0.2">
      <c r="A378" s="65"/>
      <c r="B378" s="65"/>
      <c r="C378" s="65"/>
      <c r="D378" s="89"/>
      <c r="E378" s="6" t="s">
        <v>381</v>
      </c>
      <c r="F378" s="18">
        <v>9080293</v>
      </c>
      <c r="G378" s="63">
        <v>49.726159717533342</v>
      </c>
      <c r="H378" s="64">
        <v>4515281</v>
      </c>
      <c r="I378" s="30">
        <v>4000000</v>
      </c>
    </row>
    <row r="379" spans="1:9" s="66" customFormat="1" ht="45" x14ac:dyDescent="0.2">
      <c r="A379" s="65"/>
      <c r="B379" s="65"/>
      <c r="C379" s="65"/>
      <c r="D379" s="89"/>
      <c r="E379" s="6" t="s">
        <v>382</v>
      </c>
      <c r="F379" s="18">
        <v>12725248</v>
      </c>
      <c r="G379" s="63">
        <v>74.253193336585667</v>
      </c>
      <c r="H379" s="64">
        <v>9448903</v>
      </c>
      <c r="I379" s="30">
        <v>2500000</v>
      </c>
    </row>
    <row r="380" spans="1:9" s="66" customFormat="1" ht="45" x14ac:dyDescent="0.2">
      <c r="A380" s="65"/>
      <c r="B380" s="65"/>
      <c r="C380" s="65"/>
      <c r="D380" s="89"/>
      <c r="E380" s="6" t="s">
        <v>383</v>
      </c>
      <c r="F380" s="18">
        <v>7440524</v>
      </c>
      <c r="G380" s="63">
        <v>54.97628930435544</v>
      </c>
      <c r="H380" s="64">
        <v>4090524</v>
      </c>
      <c r="I380" s="30">
        <v>3000000</v>
      </c>
    </row>
    <row r="381" spans="1:9" s="66" customFormat="1" ht="60" x14ac:dyDescent="0.2">
      <c r="A381" s="65"/>
      <c r="B381" s="65"/>
      <c r="C381" s="65"/>
      <c r="D381" s="89"/>
      <c r="E381" s="6" t="s">
        <v>384</v>
      </c>
      <c r="F381" s="18">
        <v>5375579</v>
      </c>
      <c r="G381" s="63">
        <v>49.77285237553015</v>
      </c>
      <c r="H381" s="64">
        <v>2675579</v>
      </c>
      <c r="I381" s="30">
        <v>2500000</v>
      </c>
    </row>
    <row r="382" spans="1:9" s="66" customFormat="1" ht="60" x14ac:dyDescent="0.2">
      <c r="A382" s="65"/>
      <c r="B382" s="65"/>
      <c r="C382" s="65"/>
      <c r="D382" s="89"/>
      <c r="E382" s="6" t="s">
        <v>472</v>
      </c>
      <c r="F382" s="18">
        <v>7675479</v>
      </c>
      <c r="G382" s="63">
        <v>51.143114325503333</v>
      </c>
      <c r="H382" s="64">
        <v>3925479</v>
      </c>
      <c r="I382" s="30">
        <v>3500000</v>
      </c>
    </row>
    <row r="383" spans="1:9" s="66" customFormat="1" ht="60" x14ac:dyDescent="0.2">
      <c r="A383" s="65"/>
      <c r="B383" s="65"/>
      <c r="C383" s="65"/>
      <c r="D383" s="89"/>
      <c r="E383" s="6" t="s">
        <v>473</v>
      </c>
      <c r="F383" s="18">
        <v>4647484</v>
      </c>
      <c r="G383" s="63">
        <v>1.0217141145617714</v>
      </c>
      <c r="H383" s="64">
        <v>47484</v>
      </c>
      <c r="I383" s="30">
        <v>4450000</v>
      </c>
    </row>
    <row r="384" spans="1:9" s="66" customFormat="1" ht="60" x14ac:dyDescent="0.2">
      <c r="A384" s="65"/>
      <c r="B384" s="65"/>
      <c r="C384" s="65"/>
      <c r="D384" s="89"/>
      <c r="E384" s="6" t="s">
        <v>474</v>
      </c>
      <c r="F384" s="18">
        <v>7293284</v>
      </c>
      <c r="G384" s="63">
        <v>48.582833192838784</v>
      </c>
      <c r="H384" s="64">
        <v>3543284</v>
      </c>
      <c r="I384" s="30">
        <v>3500000</v>
      </c>
    </row>
    <row r="385" spans="1:9" s="66" customFormat="1" ht="60" x14ac:dyDescent="0.2">
      <c r="A385" s="65"/>
      <c r="B385" s="65"/>
      <c r="C385" s="65"/>
      <c r="D385" s="89"/>
      <c r="E385" s="6" t="s">
        <v>477</v>
      </c>
      <c r="F385" s="18">
        <v>4474778</v>
      </c>
      <c r="G385" s="63">
        <v>18.431707673542689</v>
      </c>
      <c r="H385" s="64">
        <v>824778</v>
      </c>
      <c r="I385" s="30">
        <v>3500000</v>
      </c>
    </row>
    <row r="386" spans="1:9" s="66" customFormat="1" ht="60" x14ac:dyDescent="0.2">
      <c r="A386" s="65"/>
      <c r="B386" s="65"/>
      <c r="C386" s="65"/>
      <c r="D386" s="89"/>
      <c r="E386" s="6" t="s">
        <v>478</v>
      </c>
      <c r="F386" s="18">
        <v>5295640</v>
      </c>
      <c r="G386" s="63">
        <v>49.014661117447559</v>
      </c>
      <c r="H386" s="64">
        <v>2595640</v>
      </c>
      <c r="I386" s="30">
        <v>2500000</v>
      </c>
    </row>
    <row r="387" spans="1:9" s="66" customFormat="1" ht="60" x14ac:dyDescent="0.2">
      <c r="A387" s="65"/>
      <c r="B387" s="65"/>
      <c r="C387" s="65"/>
      <c r="D387" s="89"/>
      <c r="E387" s="6" t="s">
        <v>475</v>
      </c>
      <c r="F387" s="18">
        <v>5646172</v>
      </c>
      <c r="G387" s="63">
        <v>7.9022034752040851</v>
      </c>
      <c r="H387" s="64">
        <v>446172</v>
      </c>
      <c r="I387" s="30">
        <v>5000000</v>
      </c>
    </row>
    <row r="388" spans="1:9" s="66" customFormat="1" ht="45" x14ac:dyDescent="0.2">
      <c r="A388" s="65"/>
      <c r="B388" s="65"/>
      <c r="C388" s="65"/>
      <c r="D388" s="89"/>
      <c r="E388" s="6" t="s">
        <v>462</v>
      </c>
      <c r="F388" s="18">
        <v>4902303</v>
      </c>
      <c r="G388" s="63">
        <v>15.345909871340064</v>
      </c>
      <c r="H388" s="64">
        <v>752303</v>
      </c>
      <c r="I388" s="30">
        <v>4000000</v>
      </c>
    </row>
    <row r="389" spans="1:9" s="66" customFormat="1" ht="45" x14ac:dyDescent="0.2">
      <c r="A389" s="65"/>
      <c r="B389" s="65"/>
      <c r="C389" s="65"/>
      <c r="D389" s="89"/>
      <c r="E389" s="6" t="s">
        <v>418</v>
      </c>
      <c r="F389" s="18">
        <v>6839275</v>
      </c>
      <c r="G389" s="63">
        <v>37.858910483932874</v>
      </c>
      <c r="H389" s="64">
        <v>2589275</v>
      </c>
      <c r="I389" s="30">
        <v>4000000</v>
      </c>
    </row>
    <row r="390" spans="1:9" s="66" customFormat="1" ht="60" x14ac:dyDescent="0.2">
      <c r="A390" s="65"/>
      <c r="B390" s="65"/>
      <c r="C390" s="65"/>
      <c r="D390" s="89"/>
      <c r="E390" s="6" t="s">
        <v>476</v>
      </c>
      <c r="F390" s="18">
        <v>11640236</v>
      </c>
      <c r="G390" s="63">
        <v>55.327366214911791</v>
      </c>
      <c r="H390" s="64">
        <v>6440236</v>
      </c>
      <c r="I390" s="30">
        <v>5000000</v>
      </c>
    </row>
    <row r="391" spans="1:9" s="66" customFormat="1" ht="15" x14ac:dyDescent="0.2">
      <c r="A391" s="65"/>
      <c r="B391" s="65"/>
      <c r="C391" s="65"/>
      <c r="D391" s="89"/>
      <c r="E391" s="91" t="s">
        <v>255</v>
      </c>
      <c r="F391" s="22"/>
      <c r="G391" s="55"/>
      <c r="H391" s="22"/>
      <c r="I391" s="31"/>
    </row>
    <row r="392" spans="1:9" s="66" customFormat="1" ht="45" x14ac:dyDescent="0.2">
      <c r="A392" s="65"/>
      <c r="B392" s="65"/>
      <c r="C392" s="65"/>
      <c r="D392" s="89"/>
      <c r="E392" s="6" t="s">
        <v>470</v>
      </c>
      <c r="F392" s="18">
        <v>10240596</v>
      </c>
      <c r="G392" s="56">
        <v>14.657252370858103</v>
      </c>
      <c r="H392" s="18">
        <v>1500990</v>
      </c>
      <c r="I392" s="30">
        <v>8472613</v>
      </c>
    </row>
    <row r="393" spans="1:9" s="66" customFormat="1" ht="36" customHeight="1" x14ac:dyDescent="0.2">
      <c r="A393" s="65"/>
      <c r="B393" s="65"/>
      <c r="C393" s="65"/>
      <c r="D393" s="89"/>
      <c r="E393" s="6" t="s">
        <v>471</v>
      </c>
      <c r="F393" s="18">
        <v>8896861</v>
      </c>
      <c r="G393" s="56">
        <v>7.7767877906600988</v>
      </c>
      <c r="H393" s="18">
        <v>691890</v>
      </c>
      <c r="I393" s="30">
        <v>7954971</v>
      </c>
    </row>
    <row r="394" spans="1:9" s="66" customFormat="1" ht="45" x14ac:dyDescent="0.2">
      <c r="A394" s="65"/>
      <c r="B394" s="65"/>
      <c r="C394" s="65"/>
      <c r="D394" s="89"/>
      <c r="E394" s="6" t="s">
        <v>395</v>
      </c>
      <c r="F394" s="18">
        <v>13793504</v>
      </c>
      <c r="G394" s="56">
        <v>22.36939214285217</v>
      </c>
      <c r="H394" s="18">
        <v>3085523</v>
      </c>
      <c r="I394" s="30">
        <v>10387981</v>
      </c>
    </row>
    <row r="395" spans="1:9" s="66" customFormat="1" ht="45" x14ac:dyDescent="0.2">
      <c r="A395" s="65"/>
      <c r="B395" s="65"/>
      <c r="C395" s="65"/>
      <c r="D395" s="89"/>
      <c r="E395" s="6" t="s">
        <v>396</v>
      </c>
      <c r="F395" s="18">
        <v>47244107</v>
      </c>
      <c r="G395" s="56">
        <v>23.557418494543668</v>
      </c>
      <c r="H395" s="18">
        <v>11129492</v>
      </c>
      <c r="I395" s="30">
        <v>34914615</v>
      </c>
    </row>
    <row r="396" spans="1:9" s="66" customFormat="1" ht="45" x14ac:dyDescent="0.2">
      <c r="A396" s="65"/>
      <c r="B396" s="65"/>
      <c r="C396" s="65"/>
      <c r="D396" s="89"/>
      <c r="E396" s="6" t="s">
        <v>301</v>
      </c>
      <c r="F396" s="18">
        <v>5012555</v>
      </c>
      <c r="G396" s="56">
        <v>28.946395600646774</v>
      </c>
      <c r="H396" s="18">
        <v>1450954</v>
      </c>
      <c r="I396" s="30">
        <v>3441601</v>
      </c>
    </row>
    <row r="397" spans="1:9" s="66" customFormat="1" ht="45" x14ac:dyDescent="0.2">
      <c r="A397" s="65"/>
      <c r="B397" s="65"/>
      <c r="C397" s="65"/>
      <c r="D397" s="89"/>
      <c r="E397" s="6" t="s">
        <v>398</v>
      </c>
      <c r="F397" s="18">
        <v>11994215</v>
      </c>
      <c r="G397" s="56">
        <v>22.655471825375816</v>
      </c>
      <c r="H397" s="18">
        <v>2717346</v>
      </c>
      <c r="I397" s="30">
        <v>8976869</v>
      </c>
    </row>
    <row r="398" spans="1:9" s="66" customFormat="1" ht="45" x14ac:dyDescent="0.2">
      <c r="A398" s="65"/>
      <c r="B398" s="65"/>
      <c r="C398" s="65"/>
      <c r="D398" s="89"/>
      <c r="E398" s="6" t="s">
        <v>399</v>
      </c>
      <c r="F398" s="18">
        <v>7656138</v>
      </c>
      <c r="G398" s="56">
        <v>30.594890008513431</v>
      </c>
      <c r="H398" s="18">
        <v>2342387</v>
      </c>
      <c r="I398" s="30">
        <v>5133751</v>
      </c>
    </row>
    <row r="399" spans="1:9" s="66" customFormat="1" ht="45" x14ac:dyDescent="0.2">
      <c r="A399" s="65"/>
      <c r="B399" s="65"/>
      <c r="C399" s="65"/>
      <c r="D399" s="89"/>
      <c r="E399" s="6" t="s">
        <v>400</v>
      </c>
      <c r="F399" s="18">
        <v>4078095</v>
      </c>
      <c r="G399" s="56">
        <v>37.681883330329477</v>
      </c>
      <c r="H399" s="18">
        <v>1536703</v>
      </c>
      <c r="I399" s="30">
        <v>2441392</v>
      </c>
    </row>
    <row r="400" spans="1:9" s="66" customFormat="1" ht="60" x14ac:dyDescent="0.2">
      <c r="A400" s="65"/>
      <c r="B400" s="65"/>
      <c r="C400" s="65"/>
      <c r="D400" s="89"/>
      <c r="E400" s="6" t="s">
        <v>401</v>
      </c>
      <c r="F400" s="18">
        <v>353209726</v>
      </c>
      <c r="G400" s="56">
        <v>82.49339628886662</v>
      </c>
      <c r="H400" s="18">
        <v>291374699</v>
      </c>
      <c r="I400" s="30">
        <v>60035027</v>
      </c>
    </row>
    <row r="401" spans="1:9" s="66" customFormat="1" ht="15" x14ac:dyDescent="0.2">
      <c r="A401" s="65"/>
      <c r="B401" s="65"/>
      <c r="C401" s="65"/>
      <c r="D401" s="89"/>
      <c r="E401" s="91" t="s">
        <v>265</v>
      </c>
      <c r="F401" s="22"/>
      <c r="G401" s="55"/>
      <c r="H401" s="22"/>
      <c r="I401" s="31"/>
    </row>
    <row r="402" spans="1:9" s="66" customFormat="1" ht="60" x14ac:dyDescent="0.2">
      <c r="A402" s="65"/>
      <c r="B402" s="65"/>
      <c r="C402" s="65"/>
      <c r="D402" s="89"/>
      <c r="E402" s="6" t="s">
        <v>403</v>
      </c>
      <c r="F402" s="60">
        <v>160309352</v>
      </c>
      <c r="G402" s="56">
        <v>74.112552086168989</v>
      </c>
      <c r="H402" s="18">
        <v>118809352</v>
      </c>
      <c r="I402" s="30">
        <v>40000000</v>
      </c>
    </row>
    <row r="403" spans="1:9" s="38" customFormat="1" ht="33" customHeight="1" x14ac:dyDescent="0.2">
      <c r="A403" s="46" t="s">
        <v>192</v>
      </c>
      <c r="B403" s="46"/>
      <c r="C403" s="10"/>
      <c r="D403" s="84" t="s">
        <v>180</v>
      </c>
      <c r="E403" s="11"/>
      <c r="F403" s="20"/>
      <c r="G403" s="21"/>
      <c r="H403" s="21"/>
      <c r="I403" s="29">
        <f>I405</f>
        <v>120000</v>
      </c>
    </row>
    <row r="404" spans="1:9" s="38" customFormat="1" ht="30.75" customHeight="1" x14ac:dyDescent="0.2">
      <c r="A404" s="46" t="s">
        <v>193</v>
      </c>
      <c r="B404" s="46"/>
      <c r="C404" s="10"/>
      <c r="D404" s="84" t="s">
        <v>180</v>
      </c>
      <c r="E404" s="11"/>
      <c r="F404" s="20"/>
      <c r="G404" s="21"/>
      <c r="H404" s="21"/>
      <c r="I404" s="29">
        <f>I405</f>
        <v>120000</v>
      </c>
    </row>
    <row r="405" spans="1:9" s="66" customFormat="1" ht="34.9" customHeight="1" x14ac:dyDescent="0.2">
      <c r="A405" s="70" t="s">
        <v>194</v>
      </c>
      <c r="B405" s="70" t="s">
        <v>195</v>
      </c>
      <c r="C405" s="70" t="s">
        <v>181</v>
      </c>
      <c r="D405" s="87" t="s">
        <v>196</v>
      </c>
      <c r="E405" s="6" t="s">
        <v>127</v>
      </c>
      <c r="F405" s="18"/>
      <c r="G405" s="19"/>
      <c r="H405" s="18"/>
      <c r="I405" s="30">
        <v>120000</v>
      </c>
    </row>
    <row r="406" spans="1:9" s="38" customFormat="1" ht="45.6" customHeight="1" x14ac:dyDescent="0.2">
      <c r="A406" s="46" t="s">
        <v>206</v>
      </c>
      <c r="B406" s="46"/>
      <c r="C406" s="10"/>
      <c r="D406" s="84" t="s">
        <v>131</v>
      </c>
      <c r="E406" s="11"/>
      <c r="F406" s="20"/>
      <c r="G406" s="21"/>
      <c r="H406" s="21"/>
      <c r="I406" s="29">
        <f>I407</f>
        <v>1300000</v>
      </c>
    </row>
    <row r="407" spans="1:9" s="38" customFormat="1" ht="45.6" customHeight="1" x14ac:dyDescent="0.2">
      <c r="A407" s="46" t="s">
        <v>207</v>
      </c>
      <c r="B407" s="46"/>
      <c r="C407" s="10"/>
      <c r="D407" s="84" t="s">
        <v>131</v>
      </c>
      <c r="E407" s="11"/>
      <c r="F407" s="20"/>
      <c r="G407" s="21"/>
      <c r="H407" s="21"/>
      <c r="I407" s="29">
        <f>I408</f>
        <v>1300000</v>
      </c>
    </row>
    <row r="408" spans="1:9" s="66" customFormat="1" ht="23.45" customHeight="1" x14ac:dyDescent="0.2">
      <c r="A408" s="70" t="s">
        <v>197</v>
      </c>
      <c r="B408" s="70" t="s">
        <v>198</v>
      </c>
      <c r="C408" s="70" t="s">
        <v>130</v>
      </c>
      <c r="D408" s="87" t="s">
        <v>199</v>
      </c>
      <c r="E408" s="6" t="s">
        <v>127</v>
      </c>
      <c r="F408" s="18"/>
      <c r="G408" s="19"/>
      <c r="H408" s="18"/>
      <c r="I408" s="30">
        <v>1300000</v>
      </c>
    </row>
    <row r="409" spans="1:9" s="38" customFormat="1" ht="50.45" customHeight="1" x14ac:dyDescent="0.2">
      <c r="A409" s="10" t="s">
        <v>240</v>
      </c>
      <c r="B409" s="46"/>
      <c r="C409" s="10"/>
      <c r="D409" s="84" t="s">
        <v>239</v>
      </c>
      <c r="E409" s="11"/>
      <c r="F409" s="20"/>
      <c r="G409" s="21"/>
      <c r="H409" s="21"/>
      <c r="I409" s="29">
        <f>I410</f>
        <v>3780000</v>
      </c>
    </row>
    <row r="410" spans="1:9" s="45" customFormat="1" ht="46.15" customHeight="1" x14ac:dyDescent="0.2">
      <c r="A410" s="10" t="s">
        <v>241</v>
      </c>
      <c r="B410" s="32"/>
      <c r="C410" s="32"/>
      <c r="D410" s="84" t="s">
        <v>239</v>
      </c>
      <c r="E410" s="33"/>
      <c r="F410" s="20"/>
      <c r="G410" s="21"/>
      <c r="H410" s="21"/>
      <c r="I410" s="29">
        <f>I411</f>
        <v>3780000</v>
      </c>
    </row>
    <row r="411" spans="1:9" s="34" customFormat="1" ht="18" customHeight="1" x14ac:dyDescent="0.2">
      <c r="A411" s="70" t="s">
        <v>242</v>
      </c>
      <c r="B411" s="70" t="s">
        <v>184</v>
      </c>
      <c r="C411" s="70" t="s">
        <v>122</v>
      </c>
      <c r="D411" s="87" t="s">
        <v>147</v>
      </c>
      <c r="E411" s="6"/>
      <c r="F411" s="18"/>
      <c r="G411" s="19"/>
      <c r="H411" s="18"/>
      <c r="I411" s="30">
        <v>3780000</v>
      </c>
    </row>
    <row r="412" spans="1:9" s="38" customFormat="1" ht="36.75" customHeight="1" x14ac:dyDescent="0.2">
      <c r="A412" s="46" t="s">
        <v>227</v>
      </c>
      <c r="B412" s="46"/>
      <c r="C412" s="10"/>
      <c r="D412" s="84" t="s">
        <v>226</v>
      </c>
      <c r="E412" s="11"/>
      <c r="F412" s="20"/>
      <c r="G412" s="21"/>
      <c r="H412" s="21"/>
      <c r="I412" s="29">
        <f>I413</f>
        <v>300000</v>
      </c>
    </row>
    <row r="413" spans="1:9" s="38" customFormat="1" ht="36.75" customHeight="1" x14ac:dyDescent="0.2">
      <c r="A413" s="46" t="s">
        <v>228</v>
      </c>
      <c r="B413" s="46"/>
      <c r="C413" s="10"/>
      <c r="D413" s="84" t="s">
        <v>226</v>
      </c>
      <c r="E413" s="11"/>
      <c r="F413" s="20"/>
      <c r="G413" s="21"/>
      <c r="H413" s="21"/>
      <c r="I413" s="29">
        <f>I414</f>
        <v>300000</v>
      </c>
    </row>
    <row r="414" spans="1:9" s="66" customFormat="1" ht="31.9" customHeight="1" x14ac:dyDescent="0.2">
      <c r="A414" s="70" t="s">
        <v>230</v>
      </c>
      <c r="B414" s="70" t="s">
        <v>200</v>
      </c>
      <c r="C414" s="70" t="s">
        <v>132</v>
      </c>
      <c r="D414" s="87" t="s">
        <v>201</v>
      </c>
      <c r="E414" s="6" t="s">
        <v>127</v>
      </c>
      <c r="F414" s="18"/>
      <c r="G414" s="19"/>
      <c r="H414" s="18"/>
      <c r="I414" s="30">
        <v>300000</v>
      </c>
    </row>
    <row r="415" spans="1:9" ht="25.15" customHeight="1" x14ac:dyDescent="0.2">
      <c r="A415" s="48"/>
      <c r="B415" s="48"/>
      <c r="C415" s="48"/>
      <c r="D415" s="90" t="s">
        <v>120</v>
      </c>
      <c r="E415" s="49"/>
      <c r="F415" s="50"/>
      <c r="G415" s="51"/>
      <c r="H415" s="50"/>
      <c r="I415" s="52">
        <f>I412+I409+I406+I403+I44+I95+I37+I31+I28+I22+I19+I8+I40</f>
        <v>2222422300</v>
      </c>
    </row>
    <row r="416" spans="1:9" ht="12.75" x14ac:dyDescent="0.2">
      <c r="G416" s="99"/>
      <c r="H416" s="99"/>
    </row>
    <row r="417" spans="1:9" ht="20.25" x14ac:dyDescent="0.3">
      <c r="C417" s="97" t="s">
        <v>187</v>
      </c>
      <c r="D417" s="97"/>
      <c r="E417" s="97"/>
      <c r="F417" s="28"/>
      <c r="G417" s="94" t="s">
        <v>419</v>
      </c>
      <c r="H417" s="95"/>
      <c r="I417" s="24"/>
    </row>
    <row r="418" spans="1:9" ht="12.75" x14ac:dyDescent="0.2">
      <c r="I418" s="7"/>
    </row>
    <row r="419" spans="1:9" ht="12.75" x14ac:dyDescent="0.2"/>
    <row r="420" spans="1:9" ht="12.75" x14ac:dyDescent="0.2">
      <c r="A420" s="96"/>
      <c r="B420" s="96"/>
      <c r="C420" s="96"/>
      <c r="D420" s="96"/>
      <c r="E420" s="96"/>
      <c r="F420" s="96"/>
      <c r="G420" s="96"/>
      <c r="H420" s="96"/>
      <c r="I420" s="96"/>
    </row>
    <row r="421" spans="1:9" ht="12.75" x14ac:dyDescent="0.2">
      <c r="A421" s="17"/>
      <c r="B421" s="17"/>
      <c r="C421" s="17"/>
      <c r="D421" s="17"/>
      <c r="E421" s="17"/>
      <c r="F421" s="17"/>
      <c r="G421" s="17"/>
      <c r="H421" s="17"/>
      <c r="I421" s="17"/>
    </row>
    <row r="422" spans="1:9" ht="12.75" x14ac:dyDescent="0.2">
      <c r="A422" s="17"/>
      <c r="B422" s="17"/>
      <c r="C422" s="17"/>
      <c r="D422" s="17"/>
      <c r="E422" s="17"/>
      <c r="F422" s="17"/>
      <c r="G422" s="17"/>
      <c r="H422" s="17"/>
      <c r="I422" s="17"/>
    </row>
    <row r="423" spans="1:9" ht="12.75" x14ac:dyDescent="0.2"/>
    <row r="424" spans="1:9" ht="12.75" x14ac:dyDescent="0.2"/>
    <row r="425" spans="1:9" ht="12.75" x14ac:dyDescent="0.2"/>
    <row r="426" spans="1:9" ht="12.75" x14ac:dyDescent="0.2"/>
    <row r="427" spans="1:9" ht="12.75" x14ac:dyDescent="0.2"/>
    <row r="428" spans="1:9" ht="12.75" x14ac:dyDescent="0.2"/>
    <row r="429" spans="1:9" ht="12.75" x14ac:dyDescent="0.2"/>
    <row r="430" spans="1:9" ht="12.75" x14ac:dyDescent="0.2"/>
    <row r="431" spans="1:9" ht="12.75" x14ac:dyDescent="0.2"/>
    <row r="432" spans="1:9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</sheetData>
  <mergeCells count="9">
    <mergeCell ref="G417:H417"/>
    <mergeCell ref="A420:I420"/>
    <mergeCell ref="C417:E417"/>
    <mergeCell ref="G1:I1"/>
    <mergeCell ref="G3:I3"/>
    <mergeCell ref="G2:I2"/>
    <mergeCell ref="G416:H416"/>
    <mergeCell ref="A5:I5"/>
    <mergeCell ref="H4:I4"/>
  </mergeCells>
  <phoneticPr fontId="16" type="noConversion"/>
  <printOptions horizontalCentered="1"/>
  <pageMargins left="0.39370078740157483" right="0.39370078740157483" top="0.78740157480314965" bottom="1.1811023622047245" header="0.27559055118110237" footer="0.19685039370078741"/>
  <pageSetup paperSize="9" scale="61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2017-12-06T09:55:26Z</cp:lastPrinted>
  <dcterms:created xsi:type="dcterms:W3CDTF">2014-01-17T10:52:16Z</dcterms:created>
  <dcterms:modified xsi:type="dcterms:W3CDTF">2017-12-07T12:23:09Z</dcterms:modified>
</cp:coreProperties>
</file>