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17 рік" sheetId="1" r:id="rId1"/>
  </sheets>
  <definedNames>
    <definedName name="_xlfn.AGGREGATE" hidden="1">#NAME?</definedName>
    <definedName name="_xlnm.Print_Titles" localSheetId="0">'2017 рік'!$5:$8</definedName>
    <definedName name="_xlnm.Print_Area" localSheetId="0">'2017 рік'!$A$1:$O$31</definedName>
  </definedNames>
  <calcPr fullCalcOnLoad="1"/>
</workbook>
</file>

<file path=xl/sharedStrings.xml><?xml version="1.0" encoding="utf-8"?>
<sst xmlns="http://schemas.openxmlformats.org/spreadsheetml/2006/main" count="75" uniqueCount="58">
  <si>
    <t>Надання кредитів</t>
  </si>
  <si>
    <t>Повернення кредитів</t>
  </si>
  <si>
    <t>Надання пільгового довгострокового кредиту громадянам на будівництво (реконструкцію) та придбання житла</t>
  </si>
  <si>
    <t>у т.ч. бюджет розвитку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</si>
  <si>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</si>
  <si>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</si>
  <si>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Усього</t>
  </si>
  <si>
    <t>Загальний фонд</t>
  </si>
  <si>
    <t>Разом</t>
  </si>
  <si>
    <t>Повернення коштів, наданих для кредитування громадян на будівництво (реконструкцію) та придбання житла</t>
  </si>
  <si>
    <t xml:space="preserve">Надання інших внутрішніх кредитів </t>
  </si>
  <si>
    <t xml:space="preserve">Повернення інших внутрішніх кредитів </t>
  </si>
  <si>
    <t>Спеціальний фонд</t>
  </si>
  <si>
    <t>4000000</t>
  </si>
  <si>
    <t>Департамент житлово-комунального господарства та будівництва Дніпропетровської обласної державної адміністрації</t>
  </si>
  <si>
    <t>4010000</t>
  </si>
  <si>
    <t>4018100</t>
  </si>
  <si>
    <t>8100</t>
  </si>
  <si>
    <t xml:space="preserve">Надання та повернення пільгового довгострокового кредиту на будівництво (реконструкцію) та придбання житла     </t>
  </si>
  <si>
    <t>4018103</t>
  </si>
  <si>
    <t>8103</t>
  </si>
  <si>
    <t>4018106</t>
  </si>
  <si>
    <t>8106</t>
  </si>
  <si>
    <t>5300000</t>
  </si>
  <si>
    <t>Управління агропромислового розвитку Дніпропетровської обласної державної адміністрації</t>
  </si>
  <si>
    <t>5310000</t>
  </si>
  <si>
    <t>5318090</t>
  </si>
  <si>
    <t>8090</t>
  </si>
  <si>
    <t>Надання та повернення бюджетних позичок суб'єктам підприємницької діяльності</t>
  </si>
  <si>
    <t>5318091</t>
  </si>
  <si>
    <t>8091</t>
  </si>
  <si>
    <t>Надання бюджетних позичок суб'єктам підприємницької діяльності</t>
  </si>
  <si>
    <t>7500000</t>
  </si>
  <si>
    <t>Департамент фінансів Дніпропетровської обласної державної адміністрації</t>
  </si>
  <si>
    <t>7510000</t>
  </si>
  <si>
    <t>7518100</t>
  </si>
  <si>
    <t>Надання та повернення пільгового довгострокового кредиту на будівництво (реконструкцію) та придбання житла</t>
  </si>
  <si>
    <t>7518104</t>
  </si>
  <si>
    <t>8104</t>
  </si>
  <si>
    <t>7518107</t>
  </si>
  <si>
    <t>8107</t>
  </si>
  <si>
    <t>4113</t>
  </si>
  <si>
    <t>4123</t>
  </si>
  <si>
    <r>
      <t>Код ТПКВКМБ /
ТКВКБМС</t>
    </r>
    <r>
      <rPr>
        <b/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</si>
  <si>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8"/>
        <rFont val="Times New Roman"/>
        <family val="1"/>
      </rPr>
      <t>1 /</t>
    </r>
    <r>
      <rPr>
        <b/>
        <vertAlign val="superscript"/>
        <sz val="10"/>
        <rFont val="Times New Roman"/>
        <family val="1"/>
      </rPr>
      <t xml:space="preserve"> КЕКВ</t>
    </r>
  </si>
  <si>
    <t>4112</t>
  </si>
  <si>
    <t xml:space="preserve">Надання кредитів підприємствам, установам, організаціям </t>
  </si>
  <si>
    <t>про повернення кредитів до обласного бюджету та надання кредитів з обласного бюджету за 2017 рік</t>
  </si>
  <si>
    <t>Додаток 2</t>
  </si>
  <si>
    <t>до рішення обласної ради</t>
  </si>
  <si>
    <t>ЗВІТ</t>
  </si>
  <si>
    <t>грн</t>
  </si>
  <si>
    <t>Повернення інших внутрішніх кредитів</t>
  </si>
  <si>
    <t xml:space="preserve">Усього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</si>
  <si>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відомчою/ТПКВКМБ/
ТКВКБМС</t>
  </si>
  <si>
    <t>Кредитування, усього</t>
  </si>
  <si>
    <t>Заступник голови обласної ради</t>
  </si>
  <si>
    <t>М. КУЮМЧЯН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</si>
</sst>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#,##0.0000"/>
    <numFmt numFmtId="188" formatCode="#,##0.00000"/>
    <numFmt numFmtId="189" formatCode="#,##0\ &quot;₴&quot;;\-#,##0\ &quot;₴&quot;"/>
    <numFmt numFmtId="190" formatCode="#,##0\ &quot;₴&quot;;[Red]\-#,##0\ &quot;₴&quot;"/>
    <numFmt numFmtId="191" formatCode="#,##0.00\ &quot;₴&quot;;\-#,##0.00\ &quot;₴&quot;"/>
    <numFmt numFmtId="192" formatCode="#,##0.00\ &quot;₴&quot;;[Red]\-#,##0.00\ &quot;₴&quot;"/>
    <numFmt numFmtId="193" formatCode="_-* #,##0\ &quot;₴&quot;_-;\-* #,##0\ &quot;₴&quot;_-;_-* &quot;-&quot;\ &quot;₴&quot;_-;_-@_-"/>
    <numFmt numFmtId="194" formatCode="_-* #,##0\ _₴_-;\-* #,##0\ _₴_-;_-* &quot;-&quot;\ _₴_-;_-@_-"/>
    <numFmt numFmtId="195" formatCode="_-* #,##0.00\ &quot;₴&quot;_-;\-* #,##0.00\ &quot;₴&quot;_-;_-* &quot;-&quot;??\ &quot;₴&quot;_-;_-@_-"/>
    <numFmt numFmtId="196" formatCode="_-* #,##0.00\ _₴_-;\-* #,##0.00\ _₴_-;_-* &quot;-&quot;??\ _₴_-;_-@_-"/>
    <numFmt numFmtId="197" formatCode="* #,##0;* \-#,##0;* &quot;-&quot;;@"/>
    <numFmt numFmtId="198" formatCode="* #,##0.00;* \-#,##0.00;* &quot;-&quot;??;@"/>
    <numFmt numFmtId="199" formatCode="* _-#,##0&quot;р.&quot;;* \-#,##0&quot;р.&quot;;* _-&quot;-&quot;&quot;р.&quot;;@"/>
    <numFmt numFmtId="200" formatCode="* _-#,##0.00&quot;р.&quot;;* \-#,##0.00&quot;р.&quot;;* _-&quot;-&quot;??&quot;р.&quot;;@"/>
    <numFmt numFmtId="201" formatCode="#,##0_ ;[Red]\-#,##0\ "/>
    <numFmt numFmtId="202" formatCode="#,##0.0_ ;[Red]\-#,##0.0\ "/>
    <numFmt numFmtId="203" formatCode="0.0000"/>
    <numFmt numFmtId="204" formatCode="00000000000"/>
    <numFmt numFmtId="205" formatCode="&quot;Так&quot;;&quot;Так&quot;;&quot;Ні&quot;"/>
    <numFmt numFmtId="206" formatCode="&quot;Істина&quot;;&quot;Істина&quot;;&quot;Хибність&quot;"/>
    <numFmt numFmtId="207" formatCode="&quot;Увімк&quot;;&quot;Увімк&quot;;&quot;Вимк&quot;"/>
    <numFmt numFmtId="208" formatCode="[$-FC19]d\ mmmm\ yyyy\ &quot;г.&quot;"/>
    <numFmt numFmtId="209" formatCode="&quot;True&quot;;&quot;True&quot;;&quot;False&quot;"/>
    <numFmt numFmtId="210" formatCode="[$¥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8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 CYR"/>
      <family val="0"/>
    </font>
    <font>
      <b/>
      <sz val="10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 Cyr"/>
      <family val="0"/>
    </font>
    <font>
      <b/>
      <vertAlign val="superscript"/>
      <sz val="10"/>
      <name val="Times New Roman"/>
      <family val="1"/>
    </font>
    <font>
      <sz val="18"/>
      <color indexed="8"/>
      <name val="Times New Roman"/>
      <family val="1"/>
    </font>
    <font>
      <sz val="14"/>
      <name val="Times New Roman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6" fillId="3" borderId="0" applyNumberFormat="0" applyBorder="0" applyAlignment="0" applyProtection="0"/>
    <xf numFmtId="0" fontId="50" fillId="4" borderId="0" applyNumberFormat="0" applyBorder="0" applyAlignment="0" applyProtection="0"/>
    <xf numFmtId="0" fontId="16" fillId="5" borderId="0" applyNumberFormat="0" applyBorder="0" applyAlignment="0" applyProtection="0"/>
    <xf numFmtId="0" fontId="50" fillId="6" borderId="0" applyNumberFormat="0" applyBorder="0" applyAlignment="0" applyProtection="0"/>
    <xf numFmtId="0" fontId="16" fillId="7" borderId="0" applyNumberFormat="0" applyBorder="0" applyAlignment="0" applyProtection="0"/>
    <xf numFmtId="0" fontId="50" fillId="8" borderId="0" applyNumberFormat="0" applyBorder="0" applyAlignment="0" applyProtection="0"/>
    <xf numFmtId="0" fontId="16" fillId="9" borderId="0" applyNumberFormat="0" applyBorder="0" applyAlignment="0" applyProtection="0"/>
    <xf numFmtId="0" fontId="50" fillId="10" borderId="0" applyNumberFormat="0" applyBorder="0" applyAlignment="0" applyProtection="0"/>
    <xf numFmtId="0" fontId="16" fillId="11" borderId="0" applyNumberFormat="0" applyBorder="0" applyAlignment="0" applyProtection="0"/>
    <xf numFmtId="0" fontId="5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50" fillId="17" borderId="0" applyNumberFormat="0" applyBorder="0" applyAlignment="0" applyProtection="0"/>
    <xf numFmtId="0" fontId="16" fillId="14" borderId="0" applyNumberFormat="0" applyBorder="0" applyAlignment="0" applyProtection="0"/>
    <xf numFmtId="0" fontId="50" fillId="18" borderId="0" applyNumberFormat="0" applyBorder="0" applyAlignment="0" applyProtection="0"/>
    <xf numFmtId="0" fontId="16" fillId="15" borderId="0" applyNumberFormat="0" applyBorder="0" applyAlignment="0" applyProtection="0"/>
    <xf numFmtId="0" fontId="50" fillId="19" borderId="0" applyNumberFormat="0" applyBorder="0" applyAlignment="0" applyProtection="0"/>
    <xf numFmtId="0" fontId="16" fillId="20" borderId="0" applyNumberFormat="0" applyBorder="0" applyAlignment="0" applyProtection="0"/>
    <xf numFmtId="0" fontId="50" fillId="21" borderId="0" applyNumberFormat="0" applyBorder="0" applyAlignment="0" applyProtection="0"/>
    <xf numFmtId="0" fontId="16" fillId="9" borderId="0" applyNumberFormat="0" applyBorder="0" applyAlignment="0" applyProtection="0"/>
    <xf numFmtId="0" fontId="50" fillId="22" borderId="0" applyNumberFormat="0" applyBorder="0" applyAlignment="0" applyProtection="0"/>
    <xf numFmtId="0" fontId="16" fillId="14" borderId="0" applyNumberFormat="0" applyBorder="0" applyAlignment="0" applyProtection="0"/>
    <xf numFmtId="0" fontId="5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51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15" fillId="15" borderId="0" applyNumberFormat="0" applyBorder="0" applyAlignment="0" applyProtection="0"/>
    <xf numFmtId="0" fontId="51" fillId="29" borderId="0" applyNumberFormat="0" applyBorder="0" applyAlignment="0" applyProtection="0"/>
    <xf numFmtId="0" fontId="15" fillId="20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6" borderId="0" applyNumberFormat="0" applyBorder="0" applyAlignment="0" applyProtection="0"/>
    <xf numFmtId="0" fontId="15" fillId="24" borderId="0" applyNumberFormat="0" applyBorder="0" applyAlignment="0" applyProtection="0"/>
    <xf numFmtId="0" fontId="15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45" borderId="0" applyNumberFormat="0" applyBorder="0" applyAlignment="0" applyProtection="0"/>
    <xf numFmtId="0" fontId="9" fillId="25" borderId="1" applyNumberFormat="0" applyAlignment="0" applyProtection="0"/>
    <xf numFmtId="0" fontId="52" fillId="46" borderId="2" applyNumberFormat="0" applyAlignment="0" applyProtection="0"/>
    <xf numFmtId="0" fontId="53" fillId="47" borderId="3" applyNumberFormat="0" applyAlignment="0" applyProtection="0"/>
    <xf numFmtId="0" fontId="54" fillId="4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 vertical="top"/>
      <protection/>
    </xf>
    <xf numFmtId="0" fontId="12" fillId="0" borderId="7" applyNumberFormat="0" applyFill="0" applyAlignment="0" applyProtection="0"/>
    <xf numFmtId="0" fontId="58" fillId="0" borderId="8" applyNumberFormat="0" applyFill="0" applyAlignment="0" applyProtection="0"/>
    <xf numFmtId="0" fontId="11" fillId="48" borderId="9" applyNumberFormat="0" applyAlignment="0" applyProtection="0"/>
    <xf numFmtId="0" fontId="59" fillId="49" borderId="10" applyNumberFormat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22" fillId="51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62" fillId="52" borderId="0" applyNumberFormat="0" applyBorder="0" applyAlignment="0" applyProtection="0"/>
    <xf numFmtId="0" fontId="8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23" fillId="16" borderId="13" applyNumberFormat="0" applyFont="0" applyAlignment="0" applyProtection="0"/>
    <xf numFmtId="9" fontId="0" fillId="0" borderId="0" applyFont="0" applyFill="0" applyBorder="0" applyAlignment="0" applyProtection="0"/>
    <xf numFmtId="0" fontId="10" fillId="51" borderId="14" applyNumberFormat="0" applyAlignment="0" applyProtection="0"/>
    <xf numFmtId="0" fontId="64" fillId="0" borderId="15" applyNumberFormat="0" applyFill="0" applyAlignment="0" applyProtection="0"/>
    <xf numFmtId="0" fontId="24" fillId="25" borderId="0" applyNumberFormat="0" applyBorder="0" applyAlignment="0" applyProtection="0"/>
    <xf numFmtId="0" fontId="17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5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horizontal="center"/>
    </xf>
    <xf numFmtId="0" fontId="27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justify" vertical="center" wrapText="1"/>
    </xf>
    <xf numFmtId="184" fontId="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4" fontId="35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84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84" fontId="3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2" fillId="0" borderId="0" xfId="0" applyNumberFormat="1" applyFont="1" applyFill="1" applyAlignment="1" applyProtection="1">
      <alignment horizontal="right"/>
      <protection/>
    </xf>
    <xf numFmtId="0" fontId="26" fillId="0" borderId="0" xfId="0" applyFont="1" applyFill="1" applyBorder="1" applyAlignment="1">
      <alignment horizontal="right"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</cellXfs>
  <cellStyles count="12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ітка" xfId="129"/>
    <cellStyle name="Percent" xfId="130"/>
    <cellStyle name="Результат" xfId="131"/>
    <cellStyle name="Связанная ячейка" xfId="132"/>
    <cellStyle name="Середній" xfId="133"/>
    <cellStyle name="Стиль 1" xfId="134"/>
    <cellStyle name="Текст попередження" xfId="135"/>
    <cellStyle name="Текст пояснення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tabSelected="1" view="pageLayout" zoomScale="85" zoomScaleNormal="110" zoomScaleSheetLayoutView="100" zoomScalePageLayoutView="85" workbookViewId="0" topLeftCell="A25">
      <selection activeCell="A32" sqref="A32:O32"/>
    </sheetView>
  </sheetViews>
  <sheetFormatPr defaultColWidth="7.875" defaultRowHeight="12.75"/>
  <cols>
    <col min="1" max="1" width="16.625" style="4" customWidth="1"/>
    <col min="2" max="2" width="10.25390625" style="4" customWidth="1"/>
    <col min="3" max="3" width="35.125" style="4" customWidth="1"/>
    <col min="4" max="4" width="14.00390625" style="4" customWidth="1"/>
    <col min="5" max="5" width="13.875" style="4" customWidth="1"/>
    <col min="6" max="6" width="10.125" style="4" customWidth="1"/>
    <col min="7" max="7" width="14.375" style="4" customWidth="1"/>
    <col min="8" max="8" width="12.125" style="4" customWidth="1"/>
    <col min="9" max="9" width="14.625" style="4" customWidth="1"/>
    <col min="10" max="10" width="11.125" style="4" customWidth="1"/>
    <col min="11" max="11" width="14.875" style="4" customWidth="1"/>
    <col min="12" max="12" width="14.375" style="4" customWidth="1"/>
    <col min="13" max="13" width="14.625" style="4" customWidth="1"/>
    <col min="14" max="14" width="11.25390625" style="4" customWidth="1"/>
    <col min="15" max="15" width="15.25390625" style="4" customWidth="1"/>
    <col min="16" max="19" width="7.875" style="32" customWidth="1"/>
    <col min="20" max="16384" width="7.875" style="4" customWidth="1"/>
  </cols>
  <sheetData>
    <row r="1" spans="12:19" s="27" customFormat="1" ht="23.25">
      <c r="L1" s="28" t="s">
        <v>48</v>
      </c>
      <c r="P1" s="31"/>
      <c r="Q1" s="31"/>
      <c r="R1" s="31"/>
      <c r="S1" s="31"/>
    </row>
    <row r="2" spans="12:19" s="27" customFormat="1" ht="23.25">
      <c r="L2" s="29" t="s">
        <v>49</v>
      </c>
      <c r="P2" s="31"/>
      <c r="Q2" s="31"/>
      <c r="R2" s="31"/>
      <c r="S2" s="31"/>
    </row>
    <row r="3" spans="1:19" s="27" customFormat="1" ht="27" customHeight="1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1"/>
      <c r="Q3" s="31"/>
      <c r="R3" s="31"/>
      <c r="S3" s="31"/>
    </row>
    <row r="4" spans="1:19" s="27" customFormat="1" ht="27.75" customHeight="1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1"/>
      <c r="Q4" s="31"/>
      <c r="R4" s="31"/>
      <c r="S4" s="31"/>
    </row>
    <row r="5" spans="1:16" ht="23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5"/>
      <c r="O5" s="39" t="s">
        <v>51</v>
      </c>
      <c r="P5" s="40"/>
    </row>
    <row r="6" spans="1:15" ht="20.25" customHeight="1">
      <c r="A6" s="47" t="s">
        <v>44</v>
      </c>
      <c r="B6" s="47" t="s">
        <v>43</v>
      </c>
      <c r="C6" s="41" t="s">
        <v>54</v>
      </c>
      <c r="D6" s="45" t="s">
        <v>0</v>
      </c>
      <c r="E6" s="45"/>
      <c r="F6" s="45"/>
      <c r="G6" s="45"/>
      <c r="H6" s="45" t="s">
        <v>1</v>
      </c>
      <c r="I6" s="45"/>
      <c r="J6" s="45"/>
      <c r="K6" s="45"/>
      <c r="L6" s="45" t="s">
        <v>55</v>
      </c>
      <c r="M6" s="45"/>
      <c r="N6" s="45"/>
      <c r="O6" s="45"/>
    </row>
    <row r="7" spans="1:15" ht="22.5" customHeight="1">
      <c r="A7" s="47"/>
      <c r="B7" s="47"/>
      <c r="C7" s="41"/>
      <c r="D7" s="41" t="s">
        <v>7</v>
      </c>
      <c r="E7" s="41" t="s">
        <v>12</v>
      </c>
      <c r="F7" s="41"/>
      <c r="G7" s="41" t="s">
        <v>8</v>
      </c>
      <c r="H7" s="41" t="s">
        <v>7</v>
      </c>
      <c r="I7" s="41" t="s">
        <v>12</v>
      </c>
      <c r="J7" s="41"/>
      <c r="K7" s="41" t="s">
        <v>8</v>
      </c>
      <c r="L7" s="41" t="s">
        <v>7</v>
      </c>
      <c r="M7" s="41" t="s">
        <v>12</v>
      </c>
      <c r="N7" s="41"/>
      <c r="O7" s="41" t="s">
        <v>8</v>
      </c>
    </row>
    <row r="8" spans="1:15" ht="41.25" customHeight="1">
      <c r="A8" s="47"/>
      <c r="B8" s="47"/>
      <c r="C8" s="41"/>
      <c r="D8" s="41"/>
      <c r="E8" s="22" t="s">
        <v>6</v>
      </c>
      <c r="F8" s="23" t="s">
        <v>3</v>
      </c>
      <c r="G8" s="41"/>
      <c r="H8" s="41"/>
      <c r="I8" s="22" t="s">
        <v>6</v>
      </c>
      <c r="J8" s="23" t="s">
        <v>3</v>
      </c>
      <c r="K8" s="41"/>
      <c r="L8" s="41"/>
      <c r="M8" s="22" t="s">
        <v>6</v>
      </c>
      <c r="N8" s="23" t="s">
        <v>3</v>
      </c>
      <c r="O8" s="41"/>
    </row>
    <row r="9" spans="1:19" s="9" customFormat="1" ht="60.75" customHeight="1">
      <c r="A9" s="12" t="s">
        <v>13</v>
      </c>
      <c r="B9" s="12"/>
      <c r="C9" s="19" t="s">
        <v>14</v>
      </c>
      <c r="D9" s="24">
        <f aca="true" t="shared" si="0" ref="D9:J10">D10</f>
        <v>1000000</v>
      </c>
      <c r="E9" s="24">
        <f t="shared" si="0"/>
        <v>1350975</v>
      </c>
      <c r="F9" s="24">
        <f t="shared" si="0"/>
        <v>0</v>
      </c>
      <c r="G9" s="24">
        <f>D9+E9</f>
        <v>2350975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>H9+I9</f>
        <v>0</v>
      </c>
      <c r="L9" s="24">
        <f>D9+H9</f>
        <v>1000000</v>
      </c>
      <c r="M9" s="24">
        <f>E9+I9</f>
        <v>1350975</v>
      </c>
      <c r="N9" s="24">
        <f>J9+F9</f>
        <v>0</v>
      </c>
      <c r="O9" s="24">
        <f>K9+G9</f>
        <v>2350975</v>
      </c>
      <c r="P9" s="33"/>
      <c r="Q9" s="33"/>
      <c r="R9" s="33"/>
      <c r="S9" s="33"/>
    </row>
    <row r="10" spans="1:15" ht="60" customHeight="1">
      <c r="A10" s="12" t="s">
        <v>15</v>
      </c>
      <c r="B10" s="12"/>
      <c r="C10" s="19" t="s">
        <v>14</v>
      </c>
      <c r="D10" s="24">
        <f t="shared" si="0"/>
        <v>1000000</v>
      </c>
      <c r="E10" s="24">
        <f t="shared" si="0"/>
        <v>1350975</v>
      </c>
      <c r="F10" s="24">
        <f t="shared" si="0"/>
        <v>0</v>
      </c>
      <c r="G10" s="24">
        <f aca="true" t="shared" si="1" ref="G10:G28">D10+E10</f>
        <v>2350975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aca="true" t="shared" si="2" ref="K10:K28">H10+I10</f>
        <v>0</v>
      </c>
      <c r="L10" s="24">
        <f aca="true" t="shared" si="3" ref="L10:L28">D10+H10</f>
        <v>1000000</v>
      </c>
      <c r="M10" s="24">
        <f aca="true" t="shared" si="4" ref="M10:M28">E10+I10</f>
        <v>1350975</v>
      </c>
      <c r="N10" s="24">
        <f aca="true" t="shared" si="5" ref="N10:N28">J10+F10</f>
        <v>0</v>
      </c>
      <c r="O10" s="24">
        <f aca="true" t="shared" si="6" ref="O10:O28">K10+G10</f>
        <v>2350975</v>
      </c>
    </row>
    <row r="11" spans="1:19" s="10" customFormat="1" ht="60.75" customHeight="1">
      <c r="A11" s="12" t="s">
        <v>16</v>
      </c>
      <c r="B11" s="12" t="s">
        <v>17</v>
      </c>
      <c r="C11" s="20" t="s">
        <v>18</v>
      </c>
      <c r="D11" s="24">
        <f>D12+D14</f>
        <v>1000000</v>
      </c>
      <c r="E11" s="24">
        <f>E12+E14</f>
        <v>1350975</v>
      </c>
      <c r="F11" s="24">
        <f>F12+F14</f>
        <v>0</v>
      </c>
      <c r="G11" s="24">
        <f t="shared" si="1"/>
        <v>2350975</v>
      </c>
      <c r="H11" s="24">
        <f>H12+H14</f>
        <v>0</v>
      </c>
      <c r="I11" s="24">
        <f>I12+I14</f>
        <v>0</v>
      </c>
      <c r="J11" s="24">
        <f>J12+J14</f>
        <v>0</v>
      </c>
      <c r="K11" s="24">
        <f t="shared" si="2"/>
        <v>0</v>
      </c>
      <c r="L11" s="24">
        <f t="shared" si="3"/>
        <v>1000000</v>
      </c>
      <c r="M11" s="24">
        <f t="shared" si="4"/>
        <v>1350975</v>
      </c>
      <c r="N11" s="24">
        <f t="shared" si="5"/>
        <v>0</v>
      </c>
      <c r="O11" s="24">
        <f t="shared" si="6"/>
        <v>2350975</v>
      </c>
      <c r="P11" s="34"/>
      <c r="Q11" s="34"/>
      <c r="R11" s="34"/>
      <c r="S11" s="34"/>
    </row>
    <row r="12" spans="1:15" ht="55.5" customHeight="1">
      <c r="A12" s="11" t="s">
        <v>19</v>
      </c>
      <c r="B12" s="13" t="s">
        <v>20</v>
      </c>
      <c r="C12" s="21" t="s">
        <v>2</v>
      </c>
      <c r="D12" s="25">
        <f>D13</f>
        <v>500000</v>
      </c>
      <c r="E12" s="25">
        <f aca="true" t="shared" si="7" ref="E12:J12">E13</f>
        <v>657975</v>
      </c>
      <c r="F12" s="25">
        <f t="shared" si="7"/>
        <v>0</v>
      </c>
      <c r="G12" s="25">
        <f t="shared" si="1"/>
        <v>1157975</v>
      </c>
      <c r="H12" s="25">
        <f t="shared" si="7"/>
        <v>0</v>
      </c>
      <c r="I12" s="25">
        <f t="shared" si="7"/>
        <v>0</v>
      </c>
      <c r="J12" s="25">
        <f t="shared" si="7"/>
        <v>0</v>
      </c>
      <c r="K12" s="25">
        <f t="shared" si="2"/>
        <v>0</v>
      </c>
      <c r="L12" s="25">
        <f t="shared" si="3"/>
        <v>500000</v>
      </c>
      <c r="M12" s="25">
        <f t="shared" si="4"/>
        <v>657975</v>
      </c>
      <c r="N12" s="25">
        <f t="shared" si="5"/>
        <v>0</v>
      </c>
      <c r="O12" s="25">
        <f t="shared" si="6"/>
        <v>1157975</v>
      </c>
    </row>
    <row r="13" spans="1:15" ht="24" customHeight="1">
      <c r="A13" s="11" t="s">
        <v>41</v>
      </c>
      <c r="B13" s="13"/>
      <c r="C13" s="21" t="s">
        <v>10</v>
      </c>
      <c r="D13" s="25">
        <v>500000</v>
      </c>
      <c r="E13" s="25">
        <v>657975</v>
      </c>
      <c r="F13" s="25"/>
      <c r="G13" s="25">
        <f t="shared" si="1"/>
        <v>1157975</v>
      </c>
      <c r="H13" s="25"/>
      <c r="I13" s="25"/>
      <c r="J13" s="25"/>
      <c r="K13" s="25">
        <f t="shared" si="2"/>
        <v>0</v>
      </c>
      <c r="L13" s="25">
        <f t="shared" si="3"/>
        <v>500000</v>
      </c>
      <c r="M13" s="25">
        <f t="shared" si="4"/>
        <v>657975</v>
      </c>
      <c r="N13" s="25">
        <f t="shared" si="5"/>
        <v>0</v>
      </c>
      <c r="O13" s="25">
        <f t="shared" si="6"/>
        <v>1157975</v>
      </c>
    </row>
    <row r="14" spans="1:15" ht="47.25" customHeight="1">
      <c r="A14" s="11" t="s">
        <v>21</v>
      </c>
      <c r="B14" s="13" t="s">
        <v>22</v>
      </c>
      <c r="C14" s="21" t="s">
        <v>4</v>
      </c>
      <c r="D14" s="25">
        <f>D15</f>
        <v>500000</v>
      </c>
      <c r="E14" s="25">
        <f aca="true" t="shared" si="8" ref="E14:J14">E15</f>
        <v>693000</v>
      </c>
      <c r="F14" s="25">
        <f t="shared" si="8"/>
        <v>0</v>
      </c>
      <c r="G14" s="25">
        <f t="shared" si="1"/>
        <v>1193000</v>
      </c>
      <c r="H14" s="25">
        <f t="shared" si="8"/>
        <v>0</v>
      </c>
      <c r="I14" s="25">
        <f t="shared" si="8"/>
        <v>0</v>
      </c>
      <c r="J14" s="25">
        <f t="shared" si="8"/>
        <v>0</v>
      </c>
      <c r="K14" s="25">
        <f t="shared" si="2"/>
        <v>0</v>
      </c>
      <c r="L14" s="25">
        <f t="shared" si="3"/>
        <v>500000</v>
      </c>
      <c r="M14" s="25">
        <f t="shared" si="4"/>
        <v>693000</v>
      </c>
      <c r="N14" s="25">
        <f t="shared" si="5"/>
        <v>0</v>
      </c>
      <c r="O14" s="25">
        <f t="shared" si="6"/>
        <v>1193000</v>
      </c>
    </row>
    <row r="15" spans="1:15" ht="25.5" customHeight="1">
      <c r="A15" s="11" t="s">
        <v>41</v>
      </c>
      <c r="B15" s="13"/>
      <c r="C15" s="21" t="s">
        <v>10</v>
      </c>
      <c r="D15" s="25">
        <v>500000</v>
      </c>
      <c r="E15" s="25">
        <v>693000</v>
      </c>
      <c r="F15" s="25"/>
      <c r="G15" s="25">
        <f t="shared" si="1"/>
        <v>1193000</v>
      </c>
      <c r="H15" s="25"/>
      <c r="I15" s="25"/>
      <c r="J15" s="25"/>
      <c r="K15" s="25">
        <f t="shared" si="2"/>
        <v>0</v>
      </c>
      <c r="L15" s="25">
        <f t="shared" si="3"/>
        <v>500000</v>
      </c>
      <c r="M15" s="25">
        <f t="shared" si="4"/>
        <v>693000</v>
      </c>
      <c r="N15" s="25">
        <f t="shared" si="5"/>
        <v>0</v>
      </c>
      <c r="O15" s="25">
        <f t="shared" si="6"/>
        <v>1193000</v>
      </c>
    </row>
    <row r="16" spans="1:19" s="9" customFormat="1" ht="44.25" customHeight="1" hidden="1">
      <c r="A16" s="12" t="s">
        <v>23</v>
      </c>
      <c r="B16" s="12"/>
      <c r="C16" s="19" t="s">
        <v>24</v>
      </c>
      <c r="D16" s="24">
        <f aca="true" t="shared" si="9" ref="D16:J17">D17</f>
        <v>0</v>
      </c>
      <c r="E16" s="24">
        <f t="shared" si="9"/>
        <v>0</v>
      </c>
      <c r="F16" s="24">
        <f t="shared" si="9"/>
        <v>0</v>
      </c>
      <c r="G16" s="24">
        <f t="shared" si="1"/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2"/>
        <v>0</v>
      </c>
      <c r="L16" s="24">
        <f t="shared" si="3"/>
        <v>0</v>
      </c>
      <c r="M16" s="24">
        <f t="shared" si="4"/>
        <v>0</v>
      </c>
      <c r="N16" s="24">
        <f t="shared" si="5"/>
        <v>0</v>
      </c>
      <c r="O16" s="24">
        <f t="shared" si="6"/>
        <v>0</v>
      </c>
      <c r="P16" s="33"/>
      <c r="Q16" s="33"/>
      <c r="R16" s="33"/>
      <c r="S16" s="33"/>
    </row>
    <row r="17" spans="1:15" ht="42.75" hidden="1">
      <c r="A17" s="12" t="s">
        <v>25</v>
      </c>
      <c r="B17" s="12"/>
      <c r="C17" s="19" t="s">
        <v>24</v>
      </c>
      <c r="D17" s="24">
        <f t="shared" si="9"/>
        <v>0</v>
      </c>
      <c r="E17" s="24">
        <f t="shared" si="9"/>
        <v>0</v>
      </c>
      <c r="F17" s="24">
        <f t="shared" si="9"/>
        <v>0</v>
      </c>
      <c r="G17" s="24">
        <f t="shared" si="1"/>
        <v>0</v>
      </c>
      <c r="H17" s="24">
        <f t="shared" si="9"/>
        <v>0</v>
      </c>
      <c r="I17" s="24">
        <f t="shared" si="9"/>
        <v>0</v>
      </c>
      <c r="J17" s="24">
        <f t="shared" si="9"/>
        <v>0</v>
      </c>
      <c r="K17" s="24">
        <f t="shared" si="2"/>
        <v>0</v>
      </c>
      <c r="L17" s="24">
        <f t="shared" si="3"/>
        <v>0</v>
      </c>
      <c r="M17" s="24">
        <f t="shared" si="4"/>
        <v>0</v>
      </c>
      <c r="N17" s="24">
        <f t="shared" si="5"/>
        <v>0</v>
      </c>
      <c r="O17" s="24">
        <f t="shared" si="6"/>
        <v>0</v>
      </c>
    </row>
    <row r="18" spans="1:19" s="10" customFormat="1" ht="42" customHeight="1" hidden="1">
      <c r="A18" s="12" t="s">
        <v>26</v>
      </c>
      <c r="B18" s="12" t="s">
        <v>27</v>
      </c>
      <c r="C18" s="20" t="s">
        <v>28</v>
      </c>
      <c r="D18" s="24">
        <f>D19</f>
        <v>0</v>
      </c>
      <c r="E18" s="24">
        <f>E19</f>
        <v>0</v>
      </c>
      <c r="F18" s="24">
        <f>F19</f>
        <v>0</v>
      </c>
      <c r="G18" s="24">
        <f t="shared" si="1"/>
        <v>0</v>
      </c>
      <c r="H18" s="24">
        <f>H19</f>
        <v>0</v>
      </c>
      <c r="I18" s="24">
        <f>I19</f>
        <v>0</v>
      </c>
      <c r="J18" s="24">
        <f>J19</f>
        <v>0</v>
      </c>
      <c r="K18" s="24">
        <f t="shared" si="2"/>
        <v>0</v>
      </c>
      <c r="L18" s="24">
        <f t="shared" si="3"/>
        <v>0</v>
      </c>
      <c r="M18" s="24">
        <f t="shared" si="4"/>
        <v>0</v>
      </c>
      <c r="N18" s="24">
        <f t="shared" si="5"/>
        <v>0</v>
      </c>
      <c r="O18" s="24">
        <f t="shared" si="6"/>
        <v>0</v>
      </c>
      <c r="P18" s="34"/>
      <c r="Q18" s="34"/>
      <c r="R18" s="34"/>
      <c r="S18" s="34"/>
    </row>
    <row r="19" spans="1:15" ht="42" customHeight="1" hidden="1">
      <c r="A19" s="11" t="s">
        <v>29</v>
      </c>
      <c r="B19" s="13" t="s">
        <v>30</v>
      </c>
      <c r="C19" s="21" t="s">
        <v>31</v>
      </c>
      <c r="D19" s="25">
        <f>D20</f>
        <v>0</v>
      </c>
      <c r="E19" s="25">
        <f aca="true" t="shared" si="10" ref="E19:J19">E20</f>
        <v>0</v>
      </c>
      <c r="F19" s="25">
        <f t="shared" si="10"/>
        <v>0</v>
      </c>
      <c r="G19" s="25">
        <f t="shared" si="1"/>
        <v>0</v>
      </c>
      <c r="H19" s="25">
        <f t="shared" si="10"/>
        <v>0</v>
      </c>
      <c r="I19" s="25">
        <f t="shared" si="10"/>
        <v>0</v>
      </c>
      <c r="J19" s="25">
        <f t="shared" si="10"/>
        <v>0</v>
      </c>
      <c r="K19" s="25">
        <f t="shared" si="2"/>
        <v>0</v>
      </c>
      <c r="L19" s="25">
        <f t="shared" si="3"/>
        <v>0</v>
      </c>
      <c r="M19" s="25">
        <f t="shared" si="4"/>
        <v>0</v>
      </c>
      <c r="N19" s="25">
        <f t="shared" si="5"/>
        <v>0</v>
      </c>
      <c r="O19" s="25">
        <f t="shared" si="6"/>
        <v>0</v>
      </c>
    </row>
    <row r="20" spans="1:15" ht="28.5" customHeight="1" hidden="1">
      <c r="A20" s="11" t="s">
        <v>45</v>
      </c>
      <c r="B20" s="13"/>
      <c r="C20" s="21" t="s">
        <v>46</v>
      </c>
      <c r="D20" s="25"/>
      <c r="E20" s="25"/>
      <c r="F20" s="25"/>
      <c r="G20" s="25">
        <f t="shared" si="1"/>
        <v>0</v>
      </c>
      <c r="H20" s="25"/>
      <c r="I20" s="25"/>
      <c r="J20" s="25"/>
      <c r="K20" s="25">
        <f t="shared" si="2"/>
        <v>0</v>
      </c>
      <c r="L20" s="25">
        <f t="shared" si="3"/>
        <v>0</v>
      </c>
      <c r="M20" s="25">
        <f t="shared" si="4"/>
        <v>0</v>
      </c>
      <c r="N20" s="25">
        <f t="shared" si="5"/>
        <v>0</v>
      </c>
      <c r="O20" s="25">
        <f t="shared" si="6"/>
        <v>0</v>
      </c>
    </row>
    <row r="21" spans="1:15" ht="45" customHeight="1">
      <c r="A21" s="11" t="s">
        <v>32</v>
      </c>
      <c r="B21" s="13"/>
      <c r="C21" s="19" t="s">
        <v>33</v>
      </c>
      <c r="D21" s="24">
        <f aca="true" t="shared" si="11" ref="D21:J22">D22</f>
        <v>0</v>
      </c>
      <c r="E21" s="24">
        <f t="shared" si="11"/>
        <v>0</v>
      </c>
      <c r="F21" s="24">
        <f t="shared" si="11"/>
        <v>0</v>
      </c>
      <c r="G21" s="24">
        <f t="shared" si="1"/>
        <v>0</v>
      </c>
      <c r="H21" s="24">
        <f t="shared" si="11"/>
        <v>0</v>
      </c>
      <c r="I21" s="24">
        <f t="shared" si="11"/>
        <v>-1314015</v>
      </c>
      <c r="J21" s="24">
        <f t="shared" si="11"/>
        <v>0</v>
      </c>
      <c r="K21" s="24">
        <f t="shared" si="2"/>
        <v>-1314015</v>
      </c>
      <c r="L21" s="24">
        <f t="shared" si="3"/>
        <v>0</v>
      </c>
      <c r="M21" s="24">
        <f t="shared" si="4"/>
        <v>-1314015</v>
      </c>
      <c r="N21" s="24">
        <f t="shared" si="5"/>
        <v>0</v>
      </c>
      <c r="O21" s="24">
        <f t="shared" si="6"/>
        <v>-1314015</v>
      </c>
    </row>
    <row r="22" spans="1:15" ht="45.75" customHeight="1">
      <c r="A22" s="11" t="s">
        <v>34</v>
      </c>
      <c r="B22" s="14"/>
      <c r="C22" s="19" t="s">
        <v>33</v>
      </c>
      <c r="D22" s="24">
        <f t="shared" si="11"/>
        <v>0</v>
      </c>
      <c r="E22" s="24">
        <f t="shared" si="11"/>
        <v>0</v>
      </c>
      <c r="F22" s="24">
        <f t="shared" si="11"/>
        <v>0</v>
      </c>
      <c r="G22" s="24">
        <f t="shared" si="1"/>
        <v>0</v>
      </c>
      <c r="H22" s="24">
        <f t="shared" si="11"/>
        <v>0</v>
      </c>
      <c r="I22" s="24">
        <f t="shared" si="11"/>
        <v>-1314015</v>
      </c>
      <c r="J22" s="24">
        <f t="shared" si="11"/>
        <v>0</v>
      </c>
      <c r="K22" s="24">
        <f t="shared" si="2"/>
        <v>-1314015</v>
      </c>
      <c r="L22" s="24">
        <f t="shared" si="3"/>
        <v>0</v>
      </c>
      <c r="M22" s="24">
        <f t="shared" si="4"/>
        <v>-1314015</v>
      </c>
      <c r="N22" s="24">
        <f t="shared" si="5"/>
        <v>0</v>
      </c>
      <c r="O22" s="24">
        <f t="shared" si="6"/>
        <v>-1314015</v>
      </c>
    </row>
    <row r="23" spans="1:19" s="10" customFormat="1" ht="57" customHeight="1">
      <c r="A23" s="11" t="s">
        <v>35</v>
      </c>
      <c r="B23" s="12" t="s">
        <v>17</v>
      </c>
      <c r="C23" s="20" t="s">
        <v>36</v>
      </c>
      <c r="D23" s="24">
        <f aca="true" t="shared" si="12" ref="D23:J23">D24+D26</f>
        <v>0</v>
      </c>
      <c r="E23" s="24">
        <f t="shared" si="12"/>
        <v>0</v>
      </c>
      <c r="F23" s="24">
        <f t="shared" si="12"/>
        <v>0</v>
      </c>
      <c r="G23" s="24">
        <f t="shared" si="1"/>
        <v>0</v>
      </c>
      <c r="H23" s="24">
        <f t="shared" si="12"/>
        <v>0</v>
      </c>
      <c r="I23" s="24">
        <f t="shared" si="12"/>
        <v>-1314015</v>
      </c>
      <c r="J23" s="24">
        <f t="shared" si="12"/>
        <v>0</v>
      </c>
      <c r="K23" s="24">
        <f t="shared" si="2"/>
        <v>-1314015</v>
      </c>
      <c r="L23" s="24">
        <f t="shared" si="3"/>
        <v>0</v>
      </c>
      <c r="M23" s="24">
        <f t="shared" si="4"/>
        <v>-1314015</v>
      </c>
      <c r="N23" s="24">
        <f t="shared" si="5"/>
        <v>0</v>
      </c>
      <c r="O23" s="24">
        <f t="shared" si="6"/>
        <v>-1314015</v>
      </c>
      <c r="P23" s="34"/>
      <c r="Q23" s="34"/>
      <c r="R23" s="34"/>
      <c r="S23" s="34"/>
    </row>
    <row r="24" spans="1:15" ht="61.5" customHeight="1">
      <c r="A24" s="11" t="s">
        <v>37</v>
      </c>
      <c r="B24" s="13" t="s">
        <v>38</v>
      </c>
      <c r="C24" s="21" t="s">
        <v>9</v>
      </c>
      <c r="D24" s="25">
        <f>D25</f>
        <v>0</v>
      </c>
      <c r="E24" s="25">
        <f aca="true" t="shared" si="13" ref="E24:J24">E25</f>
        <v>0</v>
      </c>
      <c r="F24" s="25">
        <f t="shared" si="13"/>
        <v>0</v>
      </c>
      <c r="G24" s="25">
        <f t="shared" si="1"/>
        <v>0</v>
      </c>
      <c r="H24" s="25">
        <f t="shared" si="13"/>
        <v>0</v>
      </c>
      <c r="I24" s="25">
        <f t="shared" si="13"/>
        <v>-593169.98</v>
      </c>
      <c r="J24" s="25">
        <f t="shared" si="13"/>
        <v>0</v>
      </c>
      <c r="K24" s="25">
        <f t="shared" si="2"/>
        <v>-593169.98</v>
      </c>
      <c r="L24" s="25">
        <f t="shared" si="3"/>
        <v>0</v>
      </c>
      <c r="M24" s="25">
        <f t="shared" si="4"/>
        <v>-593169.98</v>
      </c>
      <c r="N24" s="25">
        <f t="shared" si="5"/>
        <v>0</v>
      </c>
      <c r="O24" s="25">
        <f t="shared" si="6"/>
        <v>-593169.98</v>
      </c>
    </row>
    <row r="25" spans="1:15" ht="34.5" customHeight="1">
      <c r="A25" s="11" t="s">
        <v>42</v>
      </c>
      <c r="B25" s="13"/>
      <c r="C25" s="21" t="s">
        <v>52</v>
      </c>
      <c r="D25" s="25"/>
      <c r="E25" s="25"/>
      <c r="F25" s="25"/>
      <c r="G25" s="25">
        <f t="shared" si="1"/>
        <v>0</v>
      </c>
      <c r="H25" s="25"/>
      <c r="I25" s="25">
        <v>-593169.98</v>
      </c>
      <c r="J25" s="25"/>
      <c r="K25" s="25">
        <f t="shared" si="2"/>
        <v>-593169.98</v>
      </c>
      <c r="L25" s="25">
        <f t="shared" si="3"/>
        <v>0</v>
      </c>
      <c r="M25" s="25">
        <f t="shared" si="4"/>
        <v>-593169.98</v>
      </c>
      <c r="N25" s="25">
        <f t="shared" si="5"/>
        <v>0</v>
      </c>
      <c r="O25" s="25">
        <f t="shared" si="6"/>
        <v>-593169.98</v>
      </c>
    </row>
    <row r="26" spans="1:16" ht="51" customHeight="1">
      <c r="A26" s="11" t="s">
        <v>39</v>
      </c>
      <c r="B26" s="13" t="s">
        <v>40</v>
      </c>
      <c r="C26" s="21" t="s">
        <v>5</v>
      </c>
      <c r="D26" s="25">
        <f>D27</f>
        <v>0</v>
      </c>
      <c r="E26" s="25">
        <f>E27</f>
        <v>0</v>
      </c>
      <c r="F26" s="25">
        <f>F27</f>
        <v>0</v>
      </c>
      <c r="G26" s="25">
        <f t="shared" si="1"/>
        <v>0</v>
      </c>
      <c r="H26" s="25">
        <f>H27</f>
        <v>0</v>
      </c>
      <c r="I26" s="25">
        <f>I27</f>
        <v>-720845.02</v>
      </c>
      <c r="J26" s="25">
        <f>J27</f>
        <v>0</v>
      </c>
      <c r="K26" s="25">
        <f t="shared" si="2"/>
        <v>-720845.02</v>
      </c>
      <c r="L26" s="25">
        <f t="shared" si="3"/>
        <v>0</v>
      </c>
      <c r="M26" s="25">
        <f t="shared" si="4"/>
        <v>-720845.02</v>
      </c>
      <c r="N26" s="25">
        <f t="shared" si="5"/>
        <v>0</v>
      </c>
      <c r="O26" s="25">
        <f t="shared" si="6"/>
        <v>-720845.02</v>
      </c>
      <c r="P26" s="35"/>
    </row>
    <row r="27" spans="1:15" ht="33" customHeight="1">
      <c r="A27" s="11" t="s">
        <v>42</v>
      </c>
      <c r="B27" s="13"/>
      <c r="C27" s="21" t="s">
        <v>11</v>
      </c>
      <c r="D27" s="25"/>
      <c r="E27" s="25"/>
      <c r="F27" s="25"/>
      <c r="G27" s="25">
        <f t="shared" si="1"/>
        <v>0</v>
      </c>
      <c r="H27" s="25"/>
      <c r="I27" s="25">
        <v>-720845.02</v>
      </c>
      <c r="J27" s="25"/>
      <c r="K27" s="25">
        <f t="shared" si="2"/>
        <v>-720845.02</v>
      </c>
      <c r="L27" s="25">
        <f t="shared" si="3"/>
        <v>0</v>
      </c>
      <c r="M27" s="25">
        <f t="shared" si="4"/>
        <v>-720845.02</v>
      </c>
      <c r="N27" s="25">
        <f t="shared" si="5"/>
        <v>0</v>
      </c>
      <c r="O27" s="25">
        <f t="shared" si="6"/>
        <v>-720845.02</v>
      </c>
    </row>
    <row r="28" spans="1:15" ht="27.75" customHeight="1">
      <c r="A28" s="15"/>
      <c r="B28" s="15"/>
      <c r="C28" s="16" t="s">
        <v>53</v>
      </c>
      <c r="D28" s="26">
        <f>D9+D21+D16</f>
        <v>1000000</v>
      </c>
      <c r="E28" s="26">
        <f>E9+E21</f>
        <v>1350975</v>
      </c>
      <c r="F28" s="26">
        <f>F9+F21</f>
        <v>0</v>
      </c>
      <c r="G28" s="26">
        <f t="shared" si="1"/>
        <v>2350975</v>
      </c>
      <c r="H28" s="26">
        <f>H9+H21+H16</f>
        <v>0</v>
      </c>
      <c r="I28" s="26">
        <f>I9+I21</f>
        <v>-1314015</v>
      </c>
      <c r="J28" s="26">
        <f>J9+J21</f>
        <v>0</v>
      </c>
      <c r="K28" s="26">
        <f t="shared" si="2"/>
        <v>-1314015</v>
      </c>
      <c r="L28" s="26">
        <f t="shared" si="3"/>
        <v>1000000</v>
      </c>
      <c r="M28" s="26">
        <f t="shared" si="4"/>
        <v>36960</v>
      </c>
      <c r="N28" s="26">
        <f t="shared" si="5"/>
        <v>0</v>
      </c>
      <c r="O28" s="26">
        <f t="shared" si="6"/>
        <v>1036960</v>
      </c>
    </row>
    <row r="29" ht="9" customHeight="1"/>
    <row r="30" spans="4:19" s="2" customFormat="1" ht="106.5" customHeight="1">
      <c r="D30" s="17"/>
      <c r="E30" s="17"/>
      <c r="F30" s="17"/>
      <c r="G30" s="17"/>
      <c r="H30" s="17"/>
      <c r="I30" s="17"/>
      <c r="J30" s="17"/>
      <c r="K30" s="17"/>
      <c r="L30" s="3"/>
      <c r="M30" s="1"/>
      <c r="N30" s="1"/>
      <c r="O30" s="1"/>
      <c r="P30" s="36"/>
      <c r="Q30" s="36"/>
      <c r="R30" s="36"/>
      <c r="S30" s="36"/>
    </row>
    <row r="31" spans="1:19" s="2" customFormat="1" ht="45.75" customHeight="1">
      <c r="A31" s="42" t="s">
        <v>56</v>
      </c>
      <c r="B31" s="42"/>
      <c r="C31" s="42"/>
      <c r="D31" s="42"/>
      <c r="E31" s="42"/>
      <c r="F31" s="30"/>
      <c r="G31" s="30"/>
      <c r="H31" s="30"/>
      <c r="I31" s="30"/>
      <c r="J31" s="30"/>
      <c r="K31" s="30"/>
      <c r="M31" s="30" t="s">
        <v>57</v>
      </c>
      <c r="N31" s="30"/>
      <c r="O31" s="1"/>
      <c r="P31" s="37"/>
      <c r="Q31" s="36"/>
      <c r="R31" s="36"/>
      <c r="S31" s="36"/>
    </row>
    <row r="32" spans="1:19" s="18" customFormat="1" ht="18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38"/>
      <c r="Q32" s="38"/>
      <c r="R32" s="38"/>
      <c r="S32" s="38"/>
    </row>
    <row r="33" spans="1:19" s="18" customFormat="1" ht="31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8"/>
      <c r="Q33" s="38"/>
      <c r="R33" s="38"/>
      <c r="S33" s="38"/>
    </row>
    <row r="34" spans="1:19" s="18" customFormat="1" ht="27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38"/>
      <c r="Q34" s="38"/>
      <c r="R34" s="38"/>
      <c r="S34" s="38"/>
    </row>
  </sheetData>
  <sheetProtection/>
  <mergeCells count="21">
    <mergeCell ref="H6:K6"/>
    <mergeCell ref="L6:O6"/>
    <mergeCell ref="D7:D8"/>
    <mergeCell ref="H7:H8"/>
    <mergeCell ref="A34:O34"/>
    <mergeCell ref="A6:A8"/>
    <mergeCell ref="B6:B8"/>
    <mergeCell ref="C6:C8"/>
    <mergeCell ref="K7:K8"/>
    <mergeCell ref="A32:O32"/>
    <mergeCell ref="A33:O33"/>
    <mergeCell ref="M7:N7"/>
    <mergeCell ref="A31:E31"/>
    <mergeCell ref="A3:O3"/>
    <mergeCell ref="A4:O4"/>
    <mergeCell ref="G7:G8"/>
    <mergeCell ref="D6:G6"/>
    <mergeCell ref="L7:L8"/>
    <mergeCell ref="O7:O8"/>
    <mergeCell ref="I7:J7"/>
    <mergeCell ref="E7:F7"/>
  </mergeCells>
  <printOptions horizontalCentered="1"/>
  <pageMargins left="0.5905511811023623" right="0.3937007874015748" top="0.7874015748031497" bottom="1.1811023622047245" header="0.31496062992125984" footer="0.31496062992125984"/>
  <pageSetup horizontalDpi="600" verticalDpi="600" orientation="landscape" paperSize="9" scale="60" r:id="rId1"/>
  <headerFooter differentFirst="1" alignWithMargins="0">
    <oddHeader>&amp;C&amp;"Times New Roman,обычный"&amp;12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kititsa</dc:creator>
  <cp:keywords/>
  <dc:description/>
  <cp:lastModifiedBy>user</cp:lastModifiedBy>
  <cp:lastPrinted>2018-01-31T08:23:35Z</cp:lastPrinted>
  <dcterms:created xsi:type="dcterms:W3CDTF">2005-03-28T07:31:08Z</dcterms:created>
  <dcterms:modified xsi:type="dcterms:W3CDTF">2018-03-20T09:33:49Z</dcterms:modified>
  <cp:category/>
  <cp:version/>
  <cp:contentType/>
  <cp:contentStatus/>
</cp:coreProperties>
</file>