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60" windowWidth="19320" windowHeight="9795"/>
  </bookViews>
  <sheets>
    <sheet name="д5" sheetId="1" r:id="rId1"/>
  </sheets>
  <definedNames>
    <definedName name="_xlnm.Print_Titles" localSheetId="0">д5!$5:$8</definedName>
    <definedName name="_xlnm.Print_Area" localSheetId="0">д5!$A$1:$P$27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F12" i="1"/>
  <c r="N12" i="1" s="1"/>
  <c r="M13" i="1"/>
  <c r="F13" i="1"/>
  <c r="N13" i="1"/>
  <c r="P13" i="1" s="1"/>
  <c r="M17" i="1"/>
  <c r="M16" i="1"/>
  <c r="M15" i="1" s="1"/>
  <c r="M14" i="1" s="1"/>
  <c r="N17" i="1"/>
  <c r="N16" i="1"/>
  <c r="N15" i="1" s="1"/>
  <c r="N14" i="1" s="1"/>
  <c r="O17" i="1"/>
  <c r="O16" i="1"/>
  <c r="O15" i="1" s="1"/>
  <c r="O14" i="1" s="1"/>
  <c r="L17" i="1"/>
  <c r="H17" i="1"/>
  <c r="H16" i="1" s="1"/>
  <c r="H15" i="1" s="1"/>
  <c r="H14" i="1" s="1"/>
  <c r="L16" i="1"/>
  <c r="L15" i="1" s="1"/>
  <c r="L14" i="1" s="1"/>
  <c r="K16" i="1"/>
  <c r="K15" i="1"/>
  <c r="K14" i="1" s="1"/>
  <c r="J16" i="1"/>
  <c r="J15" i="1" s="1"/>
  <c r="J14" i="1" s="1"/>
  <c r="I16" i="1"/>
  <c r="I15" i="1"/>
  <c r="I14" i="1" s="1"/>
  <c r="G16" i="1"/>
  <c r="G15" i="1" s="1"/>
  <c r="G14" i="1" s="1"/>
  <c r="F16" i="1"/>
  <c r="F15" i="1"/>
  <c r="F14" i="1" s="1"/>
  <c r="E16" i="1"/>
  <c r="E15" i="1" s="1"/>
  <c r="E14" i="1" s="1"/>
  <c r="J21" i="1"/>
  <c r="J20" i="1"/>
  <c r="J19" i="1" s="1"/>
  <c r="L22" i="1"/>
  <c r="N22" i="1"/>
  <c r="N23" i="1"/>
  <c r="N21" i="1" s="1"/>
  <c r="N20" i="1" s="1"/>
  <c r="N19" i="1" s="1"/>
  <c r="M23" i="1"/>
  <c r="P23" i="1" s="1"/>
  <c r="O23" i="1"/>
  <c r="O22" i="1"/>
  <c r="O21" i="1"/>
  <c r="O20" i="1" s="1"/>
  <c r="O19" i="1" s="1"/>
  <c r="L23" i="1"/>
  <c r="L21" i="1"/>
  <c r="L20" i="1" s="1"/>
  <c r="L19" i="1" s="1"/>
  <c r="H23" i="1"/>
  <c r="M22" i="1"/>
  <c r="M21" i="1" s="1"/>
  <c r="M20" i="1" s="1"/>
  <c r="M19" i="1" s="1"/>
  <c r="H22" i="1"/>
  <c r="H21" i="1" s="1"/>
  <c r="H20" i="1" s="1"/>
  <c r="H19" i="1" s="1"/>
  <c r="K21" i="1"/>
  <c r="K20" i="1" s="1"/>
  <c r="K19" i="1" s="1"/>
  <c r="I21" i="1"/>
  <c r="G21" i="1"/>
  <c r="F21" i="1"/>
  <c r="F20" i="1"/>
  <c r="F19" i="1" s="1"/>
  <c r="E21" i="1"/>
  <c r="E20" i="1" s="1"/>
  <c r="E19" i="1" s="1"/>
  <c r="I20" i="1"/>
  <c r="G20" i="1"/>
  <c r="I19" i="1"/>
  <c r="G19" i="1"/>
  <c r="O13" i="1"/>
  <c r="O12" i="1"/>
  <c r="O11" i="1" s="1"/>
  <c r="O10" i="1" s="1"/>
  <c r="O9" i="1" s="1"/>
  <c r="L13" i="1"/>
  <c r="L12" i="1"/>
  <c r="L11" i="1"/>
  <c r="L10" i="1" s="1"/>
  <c r="L9" i="1" s="1"/>
  <c r="L24" i="1" s="1"/>
  <c r="G11" i="1"/>
  <c r="G10" i="1" s="1"/>
  <c r="G9" i="1" s="1"/>
  <c r="G24" i="1" s="1"/>
  <c r="H12" i="1"/>
  <c r="I11" i="1"/>
  <c r="I10" i="1"/>
  <c r="I9" i="1" s="1"/>
  <c r="I24" i="1" s="1"/>
  <c r="J11" i="1"/>
  <c r="J10" i="1"/>
  <c r="J9" i="1" s="1"/>
  <c r="J24" i="1" s="1"/>
  <c r="K11" i="1"/>
  <c r="K10" i="1"/>
  <c r="K9" i="1" s="1"/>
  <c r="K24" i="1" s="1"/>
  <c r="M11" i="1"/>
  <c r="M10" i="1" s="1"/>
  <c r="M9" i="1" s="1"/>
  <c r="E11" i="1"/>
  <c r="E10" i="1" s="1"/>
  <c r="E9" i="1" s="1"/>
  <c r="E24" i="1" s="1"/>
  <c r="P17" i="1"/>
  <c r="P16" i="1" s="1"/>
  <c r="P15" i="1" s="1"/>
  <c r="P14" i="1" s="1"/>
  <c r="H13" i="1"/>
  <c r="P22" i="1"/>
  <c r="P21" i="1" s="1"/>
  <c r="P20" i="1"/>
  <c r="P19" i="1" s="1"/>
  <c r="H11" i="1" l="1"/>
  <c r="H10" i="1" s="1"/>
  <c r="H9" i="1" s="1"/>
  <c r="H24" i="1" s="1"/>
  <c r="P12" i="1"/>
  <c r="P11" i="1" s="1"/>
  <c r="P10" i="1" s="1"/>
  <c r="P9" i="1" s="1"/>
  <c r="P24" i="1" s="1"/>
  <c r="N11" i="1"/>
  <c r="N10" i="1" s="1"/>
  <c r="N9" i="1" s="1"/>
  <c r="N24" i="1" s="1"/>
  <c r="M24" i="1"/>
  <c r="O24" i="1"/>
  <c r="F11" i="1"/>
  <c r="F10" i="1" s="1"/>
  <c r="F9" i="1" s="1"/>
  <c r="F24" i="1" s="1"/>
</calcChain>
</file>

<file path=xl/sharedStrings.xml><?xml version="1.0" encoding="utf-8"?>
<sst xmlns="http://schemas.openxmlformats.org/spreadsheetml/2006/main" count="68" uniqueCount="51">
  <si>
    <t>Додаток 5
до рішення обласної ради</t>
  </si>
  <si>
    <t>Повернення кредитів до обласного бюджету  та розподіл надання кредитів з обласного бюджету  в  2017 році</t>
  </si>
  <si>
    <t>грн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</si>
  <si>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  <charset val="204"/>
      </rPr>
      <t>1</t>
    </r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</si>
  <si>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</si>
  <si>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r>
      <t>Код ФКВКБ</t>
    </r>
    <r>
      <rPr>
        <vertAlign val="superscript"/>
        <sz val="8"/>
        <rFont val="Times New Roman"/>
        <family val="1"/>
        <charset val="204"/>
      </rPr>
      <t>3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</si>
  <si>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</si>
  <si>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</si>
  <si>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</si>
  <si>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</si>
  <si>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</si>
  <si>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</si>
  <si>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</si>
  <si>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</si>
  <si>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</si>
  <si>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4000000</t>
  </si>
  <si>
    <t>Департамент житлово-комунального господарства та будівництва Дніпропетровської обласної державної адміністрації</t>
  </si>
  <si>
    <t>4010000</t>
  </si>
  <si>
    <t>4018100</t>
  </si>
  <si>
    <t>8100</t>
  </si>
  <si>
    <t xml:space="preserve">Надання та повернення пільгового довгострокового кредиту на будівництво (реконструкцію) та придбання житла     </t>
  </si>
  <si>
    <t>4018103</t>
  </si>
  <si>
    <t>8103</t>
  </si>
  <si>
    <t>1060</t>
  </si>
  <si>
    <t>Надання пільгового довгострокового кредиту громадянам на будівництво (реконструкцію) та придбання житла</t>
  </si>
  <si>
    <t>4018106</t>
  </si>
  <si>
    <t>8106</t>
  </si>
  <si>
    <t>Надання державного пільгового кредиту індивідуальним сільським забудовникам</t>
  </si>
  <si>
    <t>5300000</t>
  </si>
  <si>
    <t>Управління агропромислового розвитку Дніпропетровської обласної державної адміністрації</t>
  </si>
  <si>
    <t>5310000</t>
  </si>
  <si>
    <t>5318090</t>
  </si>
  <si>
    <t>8090</t>
  </si>
  <si>
    <t>Надання та повернення бюджетних позичок суб'єктам підприємницької діяльності</t>
  </si>
  <si>
    <t>5318091</t>
  </si>
  <si>
    <t>8091</t>
  </si>
  <si>
    <t>0490</t>
  </si>
  <si>
    <t>Надання бюджетних позичок суб’єктам підприємницької діяльності</t>
  </si>
  <si>
    <t>7500000</t>
  </si>
  <si>
    <t>Департамент фінансів Дніпропетровської обласної державної адміністрації</t>
  </si>
  <si>
    <t>7510000</t>
  </si>
  <si>
    <t>7518100</t>
  </si>
  <si>
    <t>Надання та повернення пільгового довгострокового кредиту на будівництво (реконструкцію) та придбання житла</t>
  </si>
  <si>
    <t>7518104</t>
  </si>
  <si>
    <t>8104</t>
  </si>
  <si>
    <t>Повернення коштів, наданих для кредитування громадян на будівництво (реконструкцію) та придбання житла</t>
  </si>
  <si>
    <t>7518107</t>
  </si>
  <si>
    <t>8107</t>
  </si>
  <si>
    <t>Повернення коштів, наданих для кредитування індивідуальних сільських забудовників</t>
  </si>
  <si>
    <t xml:space="preserve">Усього </t>
  </si>
  <si>
    <t>Перший заступник голови обласної ради                                                                                                             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</si>
</sst>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3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4" fillId="11" borderId="1" applyNumberFormat="0" applyAlignment="0" applyProtection="0"/>
    <xf numFmtId="0" fontId="4" fillId="6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0" fontId="3" fillId="0" borderId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2" fillId="9" borderId="10" applyNumberFormat="0" applyFont="0" applyAlignment="0" applyProtection="0"/>
    <xf numFmtId="0" fontId="5" fillId="22" borderId="2" applyNumberFormat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43">
    <xf numFmtId="0" fontId="0" fillId="0" borderId="0" xfId="0"/>
    <xf numFmtId="0" fontId="22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/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2" fillId="0" borderId="12" xfId="0" applyNumberFormat="1" applyFont="1" applyFill="1" applyBorder="1" applyAlignment="1" applyProtection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justify" vertical="center" wrapText="1"/>
    </xf>
    <xf numFmtId="0" fontId="34" fillId="0" borderId="0" xfId="0" applyFont="1" applyFill="1"/>
    <xf numFmtId="49" fontId="28" fillId="0" borderId="13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2" fillId="23" borderId="0" xfId="0" applyFont="1" applyFill="1"/>
    <xf numFmtId="0" fontId="28" fillId="0" borderId="14" xfId="0" applyNumberFormat="1" applyFont="1" applyFill="1" applyBorder="1" applyAlignment="1" applyProtection="1">
      <alignment horizontal="right" vertical="center"/>
    </xf>
    <xf numFmtId="0" fontId="37" fillId="0" borderId="13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Fill="1" applyBorder="1" applyAlignment="1" applyProtection="1">
      <alignment horizontal="center" vertical="center" wrapText="1"/>
    </xf>
    <xf numFmtId="164" fontId="33" fillId="0" borderId="13" xfId="0" applyNumberFormat="1" applyFont="1" applyFill="1" applyBorder="1" applyAlignment="1" applyProtection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top" wrapText="1"/>
    </xf>
    <xf numFmtId="0" fontId="40" fillId="0" borderId="0" xfId="0" applyFont="1" applyFill="1"/>
    <xf numFmtId="0" fontId="41" fillId="0" borderId="0" xfId="0" applyNumberFormat="1" applyFont="1" applyFill="1" applyAlignment="1" applyProtection="1">
      <alignment vertical="center" wrapText="1"/>
    </xf>
    <xf numFmtId="0" fontId="29" fillId="0" borderId="0" xfId="0" applyNumberFormat="1" applyFont="1" applyFill="1" applyAlignment="1" applyProtection="1">
      <alignment vertical="center" wrapText="1"/>
    </xf>
    <xf numFmtId="0" fontId="29" fillId="0" borderId="0" xfId="0" applyNumberFormat="1" applyFont="1" applyFill="1" applyAlignment="1" applyProtection="1">
      <alignment horizontal="center" vertical="center" wrapText="1"/>
    </xf>
    <xf numFmtId="0" fontId="29" fillId="0" borderId="0" xfId="0" applyNumberFormat="1" applyFont="1" applyFill="1" applyAlignment="1" applyProtection="1">
      <alignment horizontal="center"/>
    </xf>
    <xf numFmtId="0" fontId="22" fillId="23" borderId="0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</xf>
    <xf numFmtId="0" fontId="42" fillId="23" borderId="0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Alignment="1" applyProtection="1">
      <alignment horizontal="left" vertical="center" wrapText="1"/>
    </xf>
    <xf numFmtId="0" fontId="29" fillId="0" borderId="0" xfId="0" applyNumberFormat="1" applyFont="1" applyFill="1" applyAlignment="1" applyProtection="1">
      <alignment horizontal="center"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</xf>
    <xf numFmtId="0" fontId="31" fillId="0" borderId="18" xfId="0" applyNumberFormat="1" applyFont="1" applyFill="1" applyBorder="1" applyAlignment="1" applyProtection="1">
      <alignment horizontal="center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13" xfId="0" applyNumberFormat="1" applyFont="1" applyFill="1" applyBorder="1" applyAlignment="1" applyProtection="1">
      <alignment horizontal="center" vertical="center" wrapText="1"/>
    </xf>
  </cellXfs>
  <cellStyles count="8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Normal_meresha_07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Акцентування1" xfId="26"/>
    <cellStyle name="Акцентування2" xfId="27"/>
    <cellStyle name="Акцентування3" xfId="28"/>
    <cellStyle name="Акцентування4" xfId="29"/>
    <cellStyle name="Акцентування5" xfId="30"/>
    <cellStyle name="Акцентування6" xfId="31"/>
    <cellStyle name="Ввід" xfId="32"/>
    <cellStyle name="Ввод " xfId="33" builtinId="20" customBuiltin="1"/>
    <cellStyle name="Вывод" xfId="34" builtinId="21" customBuiltin="1"/>
    <cellStyle name="Вычисление" xfId="35" builtinId="22" customBuiltin="1"/>
    <cellStyle name="Добре" xfId="36"/>
    <cellStyle name="Заголовок 1" xfId="37" builtinId="16" customBuiltin="1"/>
    <cellStyle name="Заголовок 2" xfId="38" builtinId="17" customBuiltin="1"/>
    <cellStyle name="Заголовок 3" xfId="39" builtinId="18" customBuiltin="1"/>
    <cellStyle name="Заголовок 4" xfId="40" builtinId="19" customBuiltin="1"/>
    <cellStyle name="Звичайний 10" xfId="41"/>
    <cellStyle name="Звичайний 11" xfId="42"/>
    <cellStyle name="Звичайний 12" xfId="43"/>
    <cellStyle name="Звичайний 13" xfId="44"/>
    <cellStyle name="Звичайний 14" xfId="45"/>
    <cellStyle name="Звичайний 15" xfId="46"/>
    <cellStyle name="Звичайний 16" xfId="47"/>
    <cellStyle name="Звичайний 17" xfId="48"/>
    <cellStyle name="Звичайний 18" xfId="49"/>
    <cellStyle name="Звичайний 19" xfId="50"/>
    <cellStyle name="Звичайний 2" xfId="51"/>
    <cellStyle name="Звичайний 20" xfId="52"/>
    <cellStyle name="Звичайний 3" xfId="53"/>
    <cellStyle name="Звичайний 4" xfId="54"/>
    <cellStyle name="Звичайний 5" xfId="55"/>
    <cellStyle name="Звичайний 6" xfId="56"/>
    <cellStyle name="Звичайний 7" xfId="57"/>
    <cellStyle name="Звичайний 8" xfId="58"/>
    <cellStyle name="Звичайний 9" xfId="59"/>
    <cellStyle name="Звичайний_Додаток _ 3 зм_ни 4575" xfId="60"/>
    <cellStyle name="Зв'язана клітинка" xfId="61"/>
    <cellStyle name="Итог" xfId="62" builtinId="25" customBuiltin="1"/>
    <cellStyle name="Контрольна клітинка" xfId="63"/>
    <cellStyle name="Контрольная ячейка" xfId="64" builtinId="23" customBuiltin="1"/>
    <cellStyle name="Назва" xfId="65"/>
    <cellStyle name="Название" xfId="66" builtinId="15" customBuiltin="1"/>
    <cellStyle name="Нейтральный" xfId="67" builtinId="28" customBuiltin="1"/>
    <cellStyle name="Обчислення" xfId="68"/>
    <cellStyle name="Обычный" xfId="0" builtinId="0"/>
    <cellStyle name="Обычный 2" xfId="69"/>
    <cellStyle name="Підсумок" xfId="70"/>
    <cellStyle name="Плохой" xfId="71" builtinId="27" customBuiltin="1"/>
    <cellStyle name="Поганий" xfId="72"/>
    <cellStyle name="Пояснение" xfId="73" builtinId="53" customBuiltin="1"/>
    <cellStyle name="Примечание" xfId="74" builtinId="10" customBuiltin="1"/>
    <cellStyle name="Примітка" xfId="75"/>
    <cellStyle name="Результат" xfId="76"/>
    <cellStyle name="Связанная ячейка" xfId="77" builtinId="24" customBuiltin="1"/>
    <cellStyle name="Середній" xfId="78"/>
    <cellStyle name="Стиль 1" xfId="79"/>
    <cellStyle name="Текст попередження" xfId="80"/>
    <cellStyle name="Текст пояснення" xfId="81"/>
    <cellStyle name="Текст предупреждения" xfId="82" builtinId="11" customBuiltin="1"/>
    <cellStyle name="Хороший" xfId="8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showZeros="0" tabSelected="1" view="pageLayout" zoomScale="85" zoomScaleNormal="85" zoomScaleSheetLayoutView="70" zoomScalePageLayoutView="85" workbookViewId="0">
      <selection activeCell="A23" sqref="A23"/>
    </sheetView>
  </sheetViews>
  <sheetFormatPr defaultColWidth="9.1640625" defaultRowHeight="12.75" x14ac:dyDescent="0.2"/>
  <cols>
    <col min="1" max="2" width="12" style="3" customWidth="1"/>
    <col min="3" max="3" width="11.83203125" style="3" customWidth="1"/>
    <col min="4" max="4" width="41" style="3" customWidth="1"/>
    <col min="5" max="5" width="16.33203125" style="3" customWidth="1"/>
    <col min="6" max="6" width="16.1640625" style="3" customWidth="1"/>
    <col min="7" max="7" width="12.6640625" style="3" customWidth="1"/>
    <col min="8" max="8" width="15.5" style="3" customWidth="1"/>
    <col min="9" max="9" width="14.1640625" style="3" customWidth="1"/>
    <col min="10" max="10" width="16.1640625" style="3" customWidth="1"/>
    <col min="11" max="11" width="13" style="3" customWidth="1"/>
    <col min="12" max="12" width="16.33203125" style="3" customWidth="1"/>
    <col min="13" max="13" width="16.83203125" style="3" customWidth="1"/>
    <col min="14" max="14" width="15.6640625" style="3" customWidth="1"/>
    <col min="15" max="15" width="13.1640625" style="3" customWidth="1"/>
    <col min="16" max="16" width="16.5" style="3" customWidth="1"/>
    <col min="17" max="16384" width="9.1640625" style="3"/>
  </cols>
  <sheetData>
    <row r="1" spans="1:16" ht="15.75" customHeight="1" x14ac:dyDescent="0.2"/>
    <row r="2" spans="1:16" ht="54" customHeight="1" x14ac:dyDescent="0.2">
      <c r="A2" s="1"/>
      <c r="B2" s="2"/>
      <c r="C2" s="2"/>
      <c r="D2" s="2"/>
      <c r="E2" s="2"/>
      <c r="F2" s="2"/>
      <c r="G2" s="2"/>
      <c r="H2" s="2"/>
      <c r="I2" s="2"/>
      <c r="L2" s="25"/>
      <c r="N2" s="37" t="s">
        <v>0</v>
      </c>
      <c r="O2" s="37"/>
      <c r="P2" s="37"/>
    </row>
    <row r="3" spans="1:16" ht="41.25" customHeight="1" x14ac:dyDescent="0.2">
      <c r="A3" s="1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6" ht="18.75" x14ac:dyDescent="0.2">
      <c r="A4" s="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5"/>
      <c r="O4" s="2"/>
      <c r="P4" s="2"/>
    </row>
    <row r="5" spans="1:16" ht="15.75" customHeight="1" x14ac:dyDescent="0.3">
      <c r="A5" s="28"/>
      <c r="B5" s="28"/>
      <c r="C5" s="4"/>
      <c r="D5" s="27"/>
      <c r="E5" s="27"/>
      <c r="F5" s="27"/>
      <c r="G5" s="27"/>
      <c r="H5" s="27"/>
      <c r="I5" s="27"/>
      <c r="J5" s="27"/>
      <c r="K5" s="27"/>
      <c r="L5" s="27"/>
      <c r="M5" s="1"/>
      <c r="N5" s="1"/>
      <c r="O5" s="1"/>
      <c r="P5" s="15" t="s">
        <v>2</v>
      </c>
    </row>
    <row r="6" spans="1:16" ht="30.75" customHeight="1" x14ac:dyDescent="0.2">
      <c r="A6" s="30" t="s">
        <v>3</v>
      </c>
      <c r="B6" s="30" t="s">
        <v>4</v>
      </c>
      <c r="C6" s="30" t="s">
        <v>5</v>
      </c>
      <c r="D6" s="33" t="s">
        <v>6</v>
      </c>
      <c r="E6" s="39" t="s">
        <v>7</v>
      </c>
      <c r="F6" s="39"/>
      <c r="G6" s="39"/>
      <c r="H6" s="40"/>
      <c r="I6" s="41" t="s">
        <v>8</v>
      </c>
      <c r="J6" s="39"/>
      <c r="K6" s="39"/>
      <c r="L6" s="39"/>
      <c r="M6" s="42" t="s">
        <v>9</v>
      </c>
      <c r="N6" s="42"/>
      <c r="O6" s="42"/>
      <c r="P6" s="42"/>
    </row>
    <row r="7" spans="1:16" ht="28.5" customHeight="1" x14ac:dyDescent="0.2">
      <c r="A7" s="31"/>
      <c r="B7" s="31"/>
      <c r="C7" s="31"/>
      <c r="D7" s="34"/>
      <c r="E7" s="33" t="s">
        <v>10</v>
      </c>
      <c r="F7" s="33" t="s">
        <v>11</v>
      </c>
      <c r="G7" s="6" t="s">
        <v>12</v>
      </c>
      <c r="H7" s="33" t="s">
        <v>13</v>
      </c>
      <c r="I7" s="33" t="s">
        <v>10</v>
      </c>
      <c r="J7" s="33" t="s">
        <v>11</v>
      </c>
      <c r="K7" s="6" t="s">
        <v>12</v>
      </c>
      <c r="L7" s="33" t="s">
        <v>13</v>
      </c>
      <c r="M7" s="33" t="s">
        <v>10</v>
      </c>
      <c r="N7" s="33" t="s">
        <v>11</v>
      </c>
      <c r="O7" s="6" t="s">
        <v>12</v>
      </c>
      <c r="P7" s="33" t="s">
        <v>13</v>
      </c>
    </row>
    <row r="8" spans="1:16" ht="60" customHeight="1" x14ac:dyDescent="0.2">
      <c r="A8" s="32"/>
      <c r="B8" s="32"/>
      <c r="C8" s="32"/>
      <c r="D8" s="35"/>
      <c r="E8" s="35"/>
      <c r="F8" s="35"/>
      <c r="G8" s="6" t="s">
        <v>14</v>
      </c>
      <c r="H8" s="35"/>
      <c r="I8" s="35"/>
      <c r="J8" s="35"/>
      <c r="K8" s="6" t="s">
        <v>14</v>
      </c>
      <c r="L8" s="35"/>
      <c r="M8" s="35"/>
      <c r="N8" s="35"/>
      <c r="O8" s="6" t="s">
        <v>14</v>
      </c>
      <c r="P8" s="35"/>
    </row>
    <row r="9" spans="1:16" s="9" customFormat="1" ht="55.9" customHeight="1" x14ac:dyDescent="0.2">
      <c r="A9" s="7" t="s">
        <v>15</v>
      </c>
      <c r="B9" s="7"/>
      <c r="C9" s="7"/>
      <c r="D9" s="16" t="s">
        <v>16</v>
      </c>
      <c r="E9" s="18">
        <f>E10</f>
        <v>1000000</v>
      </c>
      <c r="F9" s="18">
        <f t="shared" ref="F9:O9" si="0">F10</f>
        <v>1615107</v>
      </c>
      <c r="G9" s="18">
        <f t="shared" si="0"/>
        <v>0</v>
      </c>
      <c r="H9" s="18">
        <f t="shared" si="0"/>
        <v>2615107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1000000</v>
      </c>
      <c r="N9" s="18">
        <f t="shared" si="0"/>
        <v>1615107</v>
      </c>
      <c r="O9" s="18">
        <f t="shared" si="0"/>
        <v>0</v>
      </c>
      <c r="P9" s="18">
        <f>P10</f>
        <v>2615107</v>
      </c>
    </row>
    <row r="10" spans="1:16" ht="57" x14ac:dyDescent="0.2">
      <c r="A10" s="7" t="s">
        <v>17</v>
      </c>
      <c r="B10" s="7"/>
      <c r="C10" s="7"/>
      <c r="D10" s="16" t="s">
        <v>16</v>
      </c>
      <c r="E10" s="18">
        <f>E11</f>
        <v>1000000</v>
      </c>
      <c r="F10" s="18">
        <f t="shared" ref="F10:P10" si="1">F11</f>
        <v>1615107</v>
      </c>
      <c r="G10" s="18">
        <f t="shared" si="1"/>
        <v>0</v>
      </c>
      <c r="H10" s="18">
        <f t="shared" si="1"/>
        <v>2615107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1000000</v>
      </c>
      <c r="N10" s="18">
        <f t="shared" si="1"/>
        <v>1615107</v>
      </c>
      <c r="O10" s="18">
        <f t="shared" si="1"/>
        <v>0</v>
      </c>
      <c r="P10" s="18">
        <f t="shared" si="1"/>
        <v>2615107</v>
      </c>
    </row>
    <row r="11" spans="1:16" s="24" customFormat="1" ht="59.25" customHeight="1" x14ac:dyDescent="0.2">
      <c r="A11" s="7" t="s">
        <v>18</v>
      </c>
      <c r="B11" s="7" t="s">
        <v>19</v>
      </c>
      <c r="C11" s="7"/>
      <c r="D11" s="23" t="s">
        <v>20</v>
      </c>
      <c r="E11" s="18">
        <f>E12+E13</f>
        <v>1000000</v>
      </c>
      <c r="F11" s="18">
        <f t="shared" ref="F11:P11" si="2">F12+F13</f>
        <v>1615107</v>
      </c>
      <c r="G11" s="18">
        <f t="shared" si="2"/>
        <v>0</v>
      </c>
      <c r="H11" s="18">
        <f t="shared" si="2"/>
        <v>2615107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1000000</v>
      </c>
      <c r="N11" s="18">
        <f t="shared" si="2"/>
        <v>1615107</v>
      </c>
      <c r="O11" s="18">
        <f t="shared" si="2"/>
        <v>0</v>
      </c>
      <c r="P11" s="18">
        <f t="shared" si="2"/>
        <v>2615107</v>
      </c>
    </row>
    <row r="12" spans="1:16" ht="59.25" customHeight="1" x14ac:dyDescent="0.2">
      <c r="A12" s="22" t="s">
        <v>21</v>
      </c>
      <c r="B12" s="12" t="s">
        <v>22</v>
      </c>
      <c r="C12" s="12" t="s">
        <v>23</v>
      </c>
      <c r="D12" s="17" t="s">
        <v>24</v>
      </c>
      <c r="E12" s="19">
        <v>500000</v>
      </c>
      <c r="F12" s="19">
        <f>462773+363363</f>
        <v>826136</v>
      </c>
      <c r="G12" s="19"/>
      <c r="H12" s="19">
        <f>E12+F12</f>
        <v>1326136</v>
      </c>
      <c r="I12" s="19"/>
      <c r="J12" s="19"/>
      <c r="K12" s="19"/>
      <c r="L12" s="20">
        <f>I12+J12</f>
        <v>0</v>
      </c>
      <c r="M12" s="20">
        <f t="shared" ref="M12:O13" si="3">E12+I12</f>
        <v>500000</v>
      </c>
      <c r="N12" s="20">
        <f t="shared" si="3"/>
        <v>826136</v>
      </c>
      <c r="O12" s="20">
        <f t="shared" si="3"/>
        <v>0</v>
      </c>
      <c r="P12" s="20">
        <f>M12+N12</f>
        <v>1326136</v>
      </c>
    </row>
    <row r="13" spans="1:16" ht="43.5" customHeight="1" x14ac:dyDescent="0.2">
      <c r="A13" s="22" t="s">
        <v>25</v>
      </c>
      <c r="B13" s="12" t="s">
        <v>26</v>
      </c>
      <c r="C13" s="12" t="s">
        <v>23</v>
      </c>
      <c r="D13" s="17" t="s">
        <v>27</v>
      </c>
      <c r="E13" s="19">
        <v>500000</v>
      </c>
      <c r="F13" s="19">
        <f>770000+18971</f>
        <v>788971</v>
      </c>
      <c r="G13" s="19"/>
      <c r="H13" s="19">
        <f>E13+F13</f>
        <v>1288971</v>
      </c>
      <c r="I13" s="19"/>
      <c r="J13" s="19"/>
      <c r="K13" s="19"/>
      <c r="L13" s="20">
        <f>I13+J13</f>
        <v>0</v>
      </c>
      <c r="M13" s="20">
        <f t="shared" si="3"/>
        <v>500000</v>
      </c>
      <c r="N13" s="20">
        <f t="shared" si="3"/>
        <v>788971</v>
      </c>
      <c r="O13" s="20">
        <f t="shared" si="3"/>
        <v>0</v>
      </c>
      <c r="P13" s="20">
        <f>M13+N13</f>
        <v>1288971</v>
      </c>
    </row>
    <row r="14" spans="1:16" s="9" customFormat="1" ht="48" customHeight="1" x14ac:dyDescent="0.2">
      <c r="A14" s="7" t="s">
        <v>28</v>
      </c>
      <c r="B14" s="7"/>
      <c r="C14" s="7"/>
      <c r="D14" s="16" t="s">
        <v>29</v>
      </c>
      <c r="E14" s="18">
        <f>E15</f>
        <v>15000000</v>
      </c>
      <c r="F14" s="18">
        <f t="shared" ref="F14:P15" si="4">F15</f>
        <v>0</v>
      </c>
      <c r="G14" s="18">
        <f t="shared" si="4"/>
        <v>0</v>
      </c>
      <c r="H14" s="18">
        <f t="shared" si="4"/>
        <v>15000000</v>
      </c>
      <c r="I14" s="18">
        <f t="shared" si="4"/>
        <v>0</v>
      </c>
      <c r="J14" s="18">
        <f t="shared" si="4"/>
        <v>0</v>
      </c>
      <c r="K14" s="18">
        <f t="shared" si="4"/>
        <v>0</v>
      </c>
      <c r="L14" s="18">
        <f t="shared" si="4"/>
        <v>0</v>
      </c>
      <c r="M14" s="18">
        <f t="shared" si="4"/>
        <v>15000000</v>
      </c>
      <c r="N14" s="18">
        <f t="shared" si="4"/>
        <v>0</v>
      </c>
      <c r="O14" s="18">
        <f t="shared" si="4"/>
        <v>0</v>
      </c>
      <c r="P14" s="18">
        <f>P15</f>
        <v>15000000</v>
      </c>
    </row>
    <row r="15" spans="1:16" ht="47.25" customHeight="1" x14ac:dyDescent="0.2">
      <c r="A15" s="7" t="s">
        <v>30</v>
      </c>
      <c r="B15" s="7"/>
      <c r="C15" s="7"/>
      <c r="D15" s="16" t="s">
        <v>29</v>
      </c>
      <c r="E15" s="18">
        <f>E16</f>
        <v>15000000</v>
      </c>
      <c r="F15" s="18">
        <f t="shared" si="4"/>
        <v>0</v>
      </c>
      <c r="G15" s="18">
        <f t="shared" si="4"/>
        <v>0</v>
      </c>
      <c r="H15" s="18">
        <f t="shared" si="4"/>
        <v>15000000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 t="shared" si="4"/>
        <v>0</v>
      </c>
      <c r="M15" s="18">
        <f t="shared" si="4"/>
        <v>15000000</v>
      </c>
      <c r="N15" s="18">
        <f t="shared" si="4"/>
        <v>0</v>
      </c>
      <c r="O15" s="18">
        <f t="shared" si="4"/>
        <v>0</v>
      </c>
      <c r="P15" s="18">
        <f t="shared" si="4"/>
        <v>15000000</v>
      </c>
    </row>
    <row r="16" spans="1:16" s="24" customFormat="1" ht="45.75" customHeight="1" x14ac:dyDescent="0.2">
      <c r="A16" s="7" t="s">
        <v>31</v>
      </c>
      <c r="B16" s="7" t="s">
        <v>32</v>
      </c>
      <c r="C16" s="7"/>
      <c r="D16" s="23" t="s">
        <v>33</v>
      </c>
      <c r="E16" s="18">
        <f>E17+E18</f>
        <v>15000000</v>
      </c>
      <c r="F16" s="18">
        <f t="shared" ref="F16:P16" si="5">F17+F18</f>
        <v>0</v>
      </c>
      <c r="G16" s="18">
        <f t="shared" si="5"/>
        <v>0</v>
      </c>
      <c r="H16" s="18">
        <f t="shared" si="5"/>
        <v>15000000</v>
      </c>
      <c r="I16" s="18">
        <f t="shared" si="5"/>
        <v>0</v>
      </c>
      <c r="J16" s="18">
        <f t="shared" si="5"/>
        <v>0</v>
      </c>
      <c r="K16" s="18">
        <f t="shared" si="5"/>
        <v>0</v>
      </c>
      <c r="L16" s="18">
        <f t="shared" si="5"/>
        <v>0</v>
      </c>
      <c r="M16" s="18">
        <f t="shared" si="5"/>
        <v>15000000</v>
      </c>
      <c r="N16" s="18">
        <f t="shared" si="5"/>
        <v>0</v>
      </c>
      <c r="O16" s="18">
        <f t="shared" si="5"/>
        <v>0</v>
      </c>
      <c r="P16" s="18">
        <f t="shared" si="5"/>
        <v>15000000</v>
      </c>
    </row>
    <row r="17" spans="1:16" ht="35.25" customHeight="1" x14ac:dyDescent="0.2">
      <c r="A17" s="22" t="s">
        <v>34</v>
      </c>
      <c r="B17" s="12" t="s">
        <v>35</v>
      </c>
      <c r="C17" s="12" t="s">
        <v>36</v>
      </c>
      <c r="D17" s="17" t="s">
        <v>37</v>
      </c>
      <c r="E17" s="19">
        <v>15000000</v>
      </c>
      <c r="F17" s="19"/>
      <c r="G17" s="19"/>
      <c r="H17" s="19">
        <f>E17+F17</f>
        <v>15000000</v>
      </c>
      <c r="I17" s="19"/>
      <c r="J17" s="19"/>
      <c r="K17" s="19"/>
      <c r="L17" s="20">
        <f>I17+J17</f>
        <v>0</v>
      </c>
      <c r="M17" s="20">
        <f>E17+I17</f>
        <v>15000000</v>
      </c>
      <c r="N17" s="20">
        <f>F17+J17</f>
        <v>0</v>
      </c>
      <c r="O17" s="20">
        <f>G17+K17</f>
        <v>0</v>
      </c>
      <c r="P17" s="20">
        <f>M17+N17</f>
        <v>15000000</v>
      </c>
    </row>
    <row r="18" spans="1:16" ht="14.25" hidden="1" customHeight="1" x14ac:dyDescent="0.2">
      <c r="A18" s="22"/>
      <c r="B18" s="12"/>
      <c r="C18" s="12"/>
      <c r="D18" s="17"/>
      <c r="E18" s="19"/>
      <c r="F18" s="19"/>
      <c r="G18" s="19"/>
      <c r="H18" s="19"/>
      <c r="I18" s="19"/>
      <c r="J18" s="19"/>
      <c r="K18" s="19"/>
      <c r="L18" s="20"/>
      <c r="M18" s="20"/>
      <c r="N18" s="20"/>
      <c r="O18" s="20"/>
      <c r="P18" s="20"/>
    </row>
    <row r="19" spans="1:16" ht="42" customHeight="1" x14ac:dyDescent="0.2">
      <c r="A19" s="11" t="s">
        <v>38</v>
      </c>
      <c r="B19" s="12"/>
      <c r="C19" s="12"/>
      <c r="D19" s="16" t="s">
        <v>39</v>
      </c>
      <c r="E19" s="18">
        <f t="shared" ref="E19:P20" si="6">E20</f>
        <v>0</v>
      </c>
      <c r="F19" s="18">
        <f t="shared" si="6"/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18">
        <f t="shared" si="6"/>
        <v>-1203260</v>
      </c>
      <c r="K19" s="18">
        <f t="shared" si="6"/>
        <v>0</v>
      </c>
      <c r="L19" s="18">
        <f t="shared" si="6"/>
        <v>-1203260</v>
      </c>
      <c r="M19" s="18">
        <f t="shared" si="6"/>
        <v>0</v>
      </c>
      <c r="N19" s="18">
        <f t="shared" si="6"/>
        <v>-1203260</v>
      </c>
      <c r="O19" s="18">
        <f t="shared" si="6"/>
        <v>0</v>
      </c>
      <c r="P19" s="18">
        <f t="shared" si="6"/>
        <v>-1203260</v>
      </c>
    </row>
    <row r="20" spans="1:16" ht="43.15" customHeight="1" x14ac:dyDescent="0.2">
      <c r="A20" s="11" t="s">
        <v>40</v>
      </c>
      <c r="B20" s="10"/>
      <c r="C20" s="12"/>
      <c r="D20" s="16" t="s">
        <v>39</v>
      </c>
      <c r="E20" s="18">
        <f t="shared" si="6"/>
        <v>0</v>
      </c>
      <c r="F20" s="18">
        <f t="shared" si="6"/>
        <v>0</v>
      </c>
      <c r="G20" s="18">
        <f t="shared" si="6"/>
        <v>0</v>
      </c>
      <c r="H20" s="18">
        <f t="shared" si="6"/>
        <v>0</v>
      </c>
      <c r="I20" s="18">
        <f t="shared" si="6"/>
        <v>0</v>
      </c>
      <c r="J20" s="18">
        <f t="shared" si="6"/>
        <v>-1203260</v>
      </c>
      <c r="K20" s="18">
        <f t="shared" si="6"/>
        <v>0</v>
      </c>
      <c r="L20" s="18">
        <f t="shared" si="6"/>
        <v>-1203260</v>
      </c>
      <c r="M20" s="18">
        <f t="shared" si="6"/>
        <v>0</v>
      </c>
      <c r="N20" s="18">
        <f t="shared" si="6"/>
        <v>-1203260</v>
      </c>
      <c r="O20" s="18">
        <f t="shared" si="6"/>
        <v>0</v>
      </c>
      <c r="P20" s="18">
        <f t="shared" si="6"/>
        <v>-1203260</v>
      </c>
    </row>
    <row r="21" spans="1:16" s="24" customFormat="1" ht="57" customHeight="1" x14ac:dyDescent="0.2">
      <c r="A21" s="11" t="s">
        <v>41</v>
      </c>
      <c r="B21" s="7" t="s">
        <v>19</v>
      </c>
      <c r="C21" s="11"/>
      <c r="D21" s="23" t="s">
        <v>42</v>
      </c>
      <c r="E21" s="18">
        <f t="shared" ref="E21:P21" si="7">E22+E23</f>
        <v>0</v>
      </c>
      <c r="F21" s="18">
        <f t="shared" si="7"/>
        <v>0</v>
      </c>
      <c r="G21" s="18">
        <f t="shared" si="7"/>
        <v>0</v>
      </c>
      <c r="H21" s="18">
        <f t="shared" si="7"/>
        <v>0</v>
      </c>
      <c r="I21" s="18">
        <f t="shared" si="7"/>
        <v>0</v>
      </c>
      <c r="J21" s="18">
        <f t="shared" si="7"/>
        <v>-1203260</v>
      </c>
      <c r="K21" s="18">
        <f t="shared" si="7"/>
        <v>0</v>
      </c>
      <c r="L21" s="18">
        <f t="shared" si="7"/>
        <v>-1203260</v>
      </c>
      <c r="M21" s="18">
        <f t="shared" si="7"/>
        <v>0</v>
      </c>
      <c r="N21" s="18">
        <f t="shared" si="7"/>
        <v>-1203260</v>
      </c>
      <c r="O21" s="18">
        <f t="shared" si="7"/>
        <v>0</v>
      </c>
      <c r="P21" s="18">
        <f t="shared" si="7"/>
        <v>-1203260</v>
      </c>
    </row>
    <row r="22" spans="1:16" ht="68.25" customHeight="1" x14ac:dyDescent="0.2">
      <c r="A22" s="22" t="s">
        <v>43</v>
      </c>
      <c r="B22" s="12" t="s">
        <v>44</v>
      </c>
      <c r="C22" s="12" t="s">
        <v>23</v>
      </c>
      <c r="D22" s="17" t="s">
        <v>45</v>
      </c>
      <c r="E22" s="19"/>
      <c r="F22" s="19"/>
      <c r="G22" s="19"/>
      <c r="H22" s="19">
        <f>E22+F22</f>
        <v>0</v>
      </c>
      <c r="I22" s="19"/>
      <c r="J22" s="19">
        <v>-433260</v>
      </c>
      <c r="K22" s="19"/>
      <c r="L22" s="20">
        <f>I22+J22</f>
        <v>-433260</v>
      </c>
      <c r="M22" s="20">
        <f t="shared" ref="M22:O23" si="8">E22+I22</f>
        <v>0</v>
      </c>
      <c r="N22" s="20">
        <f t="shared" si="8"/>
        <v>-433260</v>
      </c>
      <c r="O22" s="20">
        <f t="shared" si="8"/>
        <v>0</v>
      </c>
      <c r="P22" s="20">
        <f>M22+N22</f>
        <v>-433260</v>
      </c>
    </row>
    <row r="23" spans="1:16" ht="51.75" customHeight="1" x14ac:dyDescent="0.2">
      <c r="A23" s="22" t="s">
        <v>46</v>
      </c>
      <c r="B23" s="12" t="s">
        <v>47</v>
      </c>
      <c r="C23" s="12" t="s">
        <v>23</v>
      </c>
      <c r="D23" s="17" t="s">
        <v>48</v>
      </c>
      <c r="E23" s="19"/>
      <c r="F23" s="19"/>
      <c r="G23" s="19"/>
      <c r="H23" s="19">
        <f>E23+F23</f>
        <v>0</v>
      </c>
      <c r="I23" s="19"/>
      <c r="J23" s="19">
        <v>-770000</v>
      </c>
      <c r="K23" s="19"/>
      <c r="L23" s="20">
        <f>I23+J23</f>
        <v>-770000</v>
      </c>
      <c r="M23" s="20">
        <f t="shared" si="8"/>
        <v>0</v>
      </c>
      <c r="N23" s="20">
        <f t="shared" si="8"/>
        <v>-770000</v>
      </c>
      <c r="O23" s="20">
        <f t="shared" si="8"/>
        <v>0</v>
      </c>
      <c r="P23" s="20">
        <f>M23+N23</f>
        <v>-770000</v>
      </c>
    </row>
    <row r="24" spans="1:16" ht="27.75" customHeight="1" x14ac:dyDescent="0.2">
      <c r="A24" s="13"/>
      <c r="B24" s="13"/>
      <c r="C24" s="10"/>
      <c r="D24" s="8" t="s">
        <v>49</v>
      </c>
      <c r="E24" s="21">
        <f>E9+E19+E14</f>
        <v>16000000</v>
      </c>
      <c r="F24" s="21">
        <f>F9+F19</f>
        <v>1615107</v>
      </c>
      <c r="G24" s="21">
        <f>G9+G19</f>
        <v>0</v>
      </c>
      <c r="H24" s="21">
        <f>H9+H19+H14</f>
        <v>17615107</v>
      </c>
      <c r="I24" s="21">
        <f>I9+I19+I14</f>
        <v>0</v>
      </c>
      <c r="J24" s="21">
        <f>J9+J19</f>
        <v>-1203260</v>
      </c>
      <c r="K24" s="21">
        <f>K9+K19</f>
        <v>0</v>
      </c>
      <c r="L24" s="21">
        <f>L9+L19</f>
        <v>-1203260</v>
      </c>
      <c r="M24" s="21">
        <f>M9+M19+M14</f>
        <v>16000000</v>
      </c>
      <c r="N24" s="21">
        <f>N9+N19</f>
        <v>411847</v>
      </c>
      <c r="O24" s="21">
        <f>O9+O19</f>
        <v>0</v>
      </c>
      <c r="P24" s="21">
        <f>P9+P19+P14</f>
        <v>16411847</v>
      </c>
    </row>
    <row r="25" spans="1:16" ht="87.75" customHeight="1" x14ac:dyDescent="0.2"/>
    <row r="26" spans="1:16" s="14" customFormat="1" ht="25.5" customHeight="1" x14ac:dyDescent="0.2">
      <c r="A26" s="36" t="s">
        <v>50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s="14" customFormat="1" ht="18.75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s="14" customFormat="1" ht="31.5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s="14" customFormat="1" ht="27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</sheetData>
  <mergeCells count="22">
    <mergeCell ref="F7:F8"/>
    <mergeCell ref="N2:P2"/>
    <mergeCell ref="B3:N3"/>
    <mergeCell ref="E6:H6"/>
    <mergeCell ref="I6:L6"/>
    <mergeCell ref="M6:P6"/>
    <mergeCell ref="A29:P29"/>
    <mergeCell ref="A6:A8"/>
    <mergeCell ref="B6:B8"/>
    <mergeCell ref="C6:C8"/>
    <mergeCell ref="D6:D8"/>
    <mergeCell ref="J7:J8"/>
    <mergeCell ref="A28:P28"/>
    <mergeCell ref="A26:P26"/>
    <mergeCell ref="E7:E8"/>
    <mergeCell ref="M7:M8"/>
    <mergeCell ref="N7:N8"/>
    <mergeCell ref="L7:L8"/>
    <mergeCell ref="A27:P27"/>
    <mergeCell ref="H7:H8"/>
    <mergeCell ref="I7:I8"/>
    <mergeCell ref="P7:P8"/>
  </mergeCells>
  <phoneticPr fontId="26" type="noConversion"/>
  <printOptions horizontalCentered="1"/>
  <pageMargins left="0.39370078740157483" right="0.39370078740157483" top="0.78740157480314965" bottom="1.1811023622047245" header="0.31496062992125984" footer="0.31496062992125984"/>
  <pageSetup paperSize="9" scale="55" orientation="landscape" r:id="rId1"/>
  <headerFooter differentFirst="1" alignWithMargins="0">
    <oddHeader xml:space="preserve">&amp;C2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д5</vt:lpstr>
      <vt:lpstr>д5!Заголовки_для_печати</vt:lpstr>
      <vt:lpstr>д5!Область_печати</vt:lpstr>
    </vt:vector>
  </TitlesOfParts>
  <Company>GFU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Пользователь</cp:lastModifiedBy>
  <cp:revision/>
  <dcterms:created xsi:type="dcterms:W3CDTF">2016-10-20T10:42:33Z</dcterms:created>
  <dcterms:modified xsi:type="dcterms:W3CDTF">2024-04-01T07:08:10Z</dcterms:modified>
</cp:coreProperties>
</file>