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/>
  </bookViews>
  <sheets>
    <sheet name="ОР" sheetId="6" r:id="rId1"/>
  </sheets>
  <definedNames>
    <definedName name="_xlnm.Print_Titles" localSheetId="0">ОР!$A:$B,ОР!$6:$12</definedName>
    <definedName name="_xlnm.Print_Area" localSheetId="0">ОР!$A$1:$K$116</definedName>
  </definedNames>
  <calcPr calcId="144525" fullCalcOnLoad="1"/>
</workbook>
</file>

<file path=xl/calcChain.xml><?xml version="1.0" encoding="utf-8"?>
<calcChain xmlns="http://schemas.openxmlformats.org/spreadsheetml/2006/main">
  <c r="G107" i="6" l="1"/>
  <c r="G47" i="6"/>
  <c r="G45" i="6"/>
  <c r="G44" i="6"/>
  <c r="G28" i="6"/>
  <c r="G26" i="6"/>
  <c r="F80" i="6"/>
  <c r="F75" i="6"/>
  <c r="F69" i="6"/>
  <c r="F66" i="6"/>
  <c r="F107" i="6" s="1"/>
  <c r="F112" i="6" s="1"/>
  <c r="F49" i="6"/>
  <c r="F26" i="6"/>
  <c r="E107" i="6"/>
  <c r="E36" i="6"/>
  <c r="E49" i="6"/>
  <c r="E26" i="6"/>
  <c r="E112" i="6"/>
  <c r="D107" i="6"/>
  <c r="D36" i="6"/>
  <c r="D49" i="6" s="1"/>
  <c r="D112" i="6" s="1"/>
  <c r="D26" i="6"/>
  <c r="G49" i="6"/>
  <c r="G112" i="6" s="1"/>
</calcChain>
</file>

<file path=xl/sharedStrings.xml><?xml version="1.0" encoding="utf-8"?>
<sst xmlns="http://schemas.openxmlformats.org/spreadsheetml/2006/main" count="224" uniqueCount="218">
  <si>
    <t>грн</t>
  </si>
  <si>
    <t>Код бюджету</t>
  </si>
  <si>
    <t>Разом</t>
  </si>
  <si>
    <t>загальний фонд</t>
  </si>
  <si>
    <t>спеціальний фонд</t>
  </si>
  <si>
    <t>04100000000</t>
  </si>
  <si>
    <t>Обласний бюджет</t>
  </si>
  <si>
    <t>Державний бюджет</t>
  </si>
  <si>
    <t>04202100000</t>
  </si>
  <si>
    <t>04201100000</t>
  </si>
  <si>
    <t>04203100000</t>
  </si>
  <si>
    <t>04204100000</t>
  </si>
  <si>
    <t>04205100000</t>
  </si>
  <si>
    <t>04206100000</t>
  </si>
  <si>
    <t>04207100000</t>
  </si>
  <si>
    <t>04208100000</t>
  </si>
  <si>
    <t>04209100000</t>
  </si>
  <si>
    <t>04210100000</t>
  </si>
  <si>
    <t>04211100000</t>
  </si>
  <si>
    <t>04212100000</t>
  </si>
  <si>
    <t>04213100000</t>
  </si>
  <si>
    <t>04301200000</t>
  </si>
  <si>
    <t>04302200000</t>
  </si>
  <si>
    <t>04303200000</t>
  </si>
  <si>
    <t>04304200000</t>
  </si>
  <si>
    <t>04305200000</t>
  </si>
  <si>
    <t>04306200000</t>
  </si>
  <si>
    <t>04307200000</t>
  </si>
  <si>
    <t>04308200000</t>
  </si>
  <si>
    <t>04309200000</t>
  </si>
  <si>
    <t>04310200000</t>
  </si>
  <si>
    <t>04311200000</t>
  </si>
  <si>
    <t>04312200000</t>
  </si>
  <si>
    <t>04313200000</t>
  </si>
  <si>
    <t>04314200000</t>
  </si>
  <si>
    <t>04315200000</t>
  </si>
  <si>
    <t>04316200000</t>
  </si>
  <si>
    <t>04317200000</t>
  </si>
  <si>
    <t>04318200000</t>
  </si>
  <si>
    <t>04319200000</t>
  </si>
  <si>
    <t>04320200000</t>
  </si>
  <si>
    <t>04321200000</t>
  </si>
  <si>
    <t>04322200000</t>
  </si>
  <si>
    <t>Назва адміністративно-територіальних одиниць</t>
  </si>
  <si>
    <t>Апостолівський р-н</t>
  </si>
  <si>
    <t xml:space="preserve">Разом </t>
  </si>
  <si>
    <t>м. Вільногірськ</t>
  </si>
  <si>
    <t>м. Жовті Води</t>
  </si>
  <si>
    <t>м. Кривий Ріг</t>
  </si>
  <si>
    <t>м. Марганець</t>
  </si>
  <si>
    <t>м. Нікополь</t>
  </si>
  <si>
    <t>м. Новомосковськ</t>
  </si>
  <si>
    <t>м. Павлоград</t>
  </si>
  <si>
    <t>м. Першотравенськ</t>
  </si>
  <si>
    <t>м. Синельникове</t>
  </si>
  <si>
    <t>м. Тернівка</t>
  </si>
  <si>
    <t>Васильківський р-н</t>
  </si>
  <si>
    <t>Верхньодніпровський р-н</t>
  </si>
  <si>
    <t>Криворізький р-н</t>
  </si>
  <si>
    <t>Криничанський р-н</t>
  </si>
  <si>
    <t>Магдалинівський р-н</t>
  </si>
  <si>
    <t>Межівський р-н</t>
  </si>
  <si>
    <t>Нікопольський р-н</t>
  </si>
  <si>
    <t>Новомосковський р-н</t>
  </si>
  <si>
    <t>Павлоградський р-н</t>
  </si>
  <si>
    <t>Петриківський р-н</t>
  </si>
  <si>
    <t>Петропавлівський р-н</t>
  </si>
  <si>
    <t>Покровський р-н</t>
  </si>
  <si>
    <t>П’ятихатський р-н</t>
  </si>
  <si>
    <t>Синельниківський р-н</t>
  </si>
  <si>
    <t>Солонянський р-н</t>
  </si>
  <si>
    <t>Софіївський р-н</t>
  </si>
  <si>
    <t>Томаківський р-н</t>
  </si>
  <si>
    <t>Царичанський р-н</t>
  </si>
  <si>
    <t>Широківський р-н</t>
  </si>
  <si>
    <t>Юр’ївський р-н</t>
  </si>
  <si>
    <t xml:space="preserve">Обсяги міжбюджетних трансфертів, що передаються з обласного бюджету до місцевих бюджетів за рахунок коштів  державного бюджету </t>
  </si>
  <si>
    <t>м. Покров</t>
  </si>
  <si>
    <t>Дніпровський р-н</t>
  </si>
  <si>
    <t>м. Дніпро</t>
  </si>
  <si>
    <t>субвенції</t>
  </si>
  <si>
    <t>Об’єднані територіальні громади</t>
  </si>
  <si>
    <t>04501000000</t>
  </si>
  <si>
    <t>Апостолівська міська рада</t>
  </si>
  <si>
    <t>04502000000</t>
  </si>
  <si>
    <t xml:space="preserve">Богданівська сільська рада </t>
  </si>
  <si>
    <t>04503000000</t>
  </si>
  <si>
    <t>Вербківська сільська рада</t>
  </si>
  <si>
    <t>04504000000</t>
  </si>
  <si>
    <t>Святовасилівська сільська рада</t>
  </si>
  <si>
    <t>04506000000</t>
  </si>
  <si>
    <t>Зеленодольська міська рада</t>
  </si>
  <si>
    <t>04507000000</t>
  </si>
  <si>
    <t>Грушівська сільська рада</t>
  </si>
  <si>
    <t>04508000000</t>
  </si>
  <si>
    <t>Ляшківська сільська рада</t>
  </si>
  <si>
    <t>04510000000</t>
  </si>
  <si>
    <t>Нивотрудівська сільська рада</t>
  </si>
  <si>
    <t>04511000000</t>
  </si>
  <si>
    <t>Новоолександрівська сільська рада</t>
  </si>
  <si>
    <t>04512000000</t>
  </si>
  <si>
    <t>Новопокровська селищна рада</t>
  </si>
  <si>
    <t>04513000000</t>
  </si>
  <si>
    <t>Солонянська селищна рада</t>
  </si>
  <si>
    <t>04514000000</t>
  </si>
  <si>
    <t xml:space="preserve">Сурсько-Литовська сільська рада </t>
  </si>
  <si>
    <t>04515000000</t>
  </si>
  <si>
    <t>04517000000</t>
  </si>
  <si>
    <t>04518000000</t>
  </si>
  <si>
    <t>Божедарівська селищна рада</t>
  </si>
  <si>
    <t>04519000000</t>
  </si>
  <si>
    <t>Васильківська селищна рада</t>
  </si>
  <si>
    <t>04521000000</t>
  </si>
  <si>
    <t>Криничанська селищна рада</t>
  </si>
  <si>
    <t>04524000000</t>
  </si>
  <si>
    <t>Роздорська селищна рада</t>
  </si>
  <si>
    <t>04527000000</t>
  </si>
  <si>
    <t>Царичанська селищна рада</t>
  </si>
  <si>
    <t>04529000000</t>
  </si>
  <si>
    <t>Великомихайлівська сільська рада</t>
  </si>
  <si>
    <t>04530000000</t>
  </si>
  <si>
    <t>Гречаноподівська сільська рада</t>
  </si>
  <si>
    <t>04531000000</t>
  </si>
  <si>
    <t>Маломихайлівська сільська рада</t>
  </si>
  <si>
    <t>04532000000</t>
  </si>
  <si>
    <t>Новолатівська сільська рада</t>
  </si>
  <si>
    <t>04533000000</t>
  </si>
  <si>
    <t>Новопавлівська сільська рада</t>
  </si>
  <si>
    <t>04534000000</t>
  </si>
  <si>
    <t>Чкаловська сільська рада</t>
  </si>
  <si>
    <t>Зайцівська сільська рада</t>
  </si>
  <si>
    <t>Карпівська селищна рада</t>
  </si>
  <si>
    <t>Китайгородська сільська рада</t>
  </si>
  <si>
    <t>Лошкарівська сільська рада</t>
  </si>
  <si>
    <t>Межівська селищна рада</t>
  </si>
  <si>
    <t>Межиріцька сільська рада</t>
  </si>
  <si>
    <t>Раївська сільська рада</t>
  </si>
  <si>
    <t>Славгородська селищна рада</t>
  </si>
  <si>
    <t xml:space="preserve">Троїцька сільська рада </t>
  </si>
  <si>
    <t>Червоногригорівська селищна рада</t>
  </si>
  <si>
    <t>Широківська селищна рада</t>
  </si>
  <si>
    <t>04509000000</t>
  </si>
  <si>
    <t>Могилівська сільська рада</t>
  </si>
  <si>
    <t>Усього</t>
  </si>
  <si>
    <t>м. Кам’янське</t>
  </si>
  <si>
    <t>04545000000</t>
  </si>
  <si>
    <t>04550000000</t>
  </si>
  <si>
    <t>04549000000</t>
  </si>
  <si>
    <t>04538000000</t>
  </si>
  <si>
    <t>04537000000</t>
  </si>
  <si>
    <t>04541000000</t>
  </si>
  <si>
    <t>04535000000</t>
  </si>
  <si>
    <t>04544000000</t>
  </si>
  <si>
    <t>04539000000</t>
  </si>
  <si>
    <t>04543000000</t>
  </si>
  <si>
    <t>04546000000</t>
  </si>
  <si>
    <t>04548000000</t>
  </si>
  <si>
    <t>04542000000</t>
  </si>
  <si>
    <t>04540000000</t>
  </si>
  <si>
    <t>КПКВК 0219620</t>
  </si>
  <si>
    <t>04554000000</t>
  </si>
  <si>
    <t>04556000000</t>
  </si>
  <si>
    <t>Слобожанська селищна рада</t>
  </si>
  <si>
    <t>04520000000</t>
  </si>
  <si>
    <t>Вишнівська селищна рада</t>
  </si>
  <si>
    <t>04526000000</t>
  </si>
  <si>
    <t>Томаківська селищна рада</t>
  </si>
  <si>
    <t>04528000000</t>
  </si>
  <si>
    <t>Варварівська сільська рада</t>
  </si>
  <si>
    <t xml:space="preserve">Українська сільська рада </t>
  </si>
  <si>
    <t xml:space="preserve">Девладівська сільська рада </t>
  </si>
  <si>
    <t>на здійснення переданих видатків у сфері охорони здоров’я за рахунок коштів медичної субвенції</t>
  </si>
  <si>
    <t>05100000000</t>
  </si>
  <si>
    <t>Обласний бюджет Донецької області</t>
  </si>
  <si>
    <t>04551000000</t>
  </si>
  <si>
    <t>Миколаївська сільська рада
(Васильківський р-н)</t>
  </si>
  <si>
    <t>Миколаївська сільська рада
(Петропавлівський р-н)</t>
  </si>
  <si>
    <t>04516000000</t>
  </si>
  <si>
    <t>Мирівська сільська рада</t>
  </si>
  <si>
    <t>11100000000</t>
  </si>
  <si>
    <t>Обласний бюджет Кіровоградської області</t>
  </si>
  <si>
    <t>КПКВК 0719410</t>
  </si>
  <si>
    <t>Першотравневська сільська рада</t>
  </si>
  <si>
    <t>04525000000</t>
  </si>
  <si>
    <t>Софіївська селищна рада</t>
  </si>
  <si>
    <t>04552000000</t>
  </si>
  <si>
    <t>Юр’ївська селищна рада</t>
  </si>
  <si>
    <t>04523000000</t>
  </si>
  <si>
    <t>Покровська селищна рада</t>
  </si>
  <si>
    <t>04522000000</t>
  </si>
  <si>
    <t>Лихівська селищна рада</t>
  </si>
  <si>
    <t>04505000000</t>
  </si>
  <si>
    <t>Вакулівська сільська рада</t>
  </si>
  <si>
    <t xml:space="preserve">на підготовку і проведення перших виборів депутатів сільських, селищних, міських рад і відповідних сільських, селищних, міських голів </t>
  </si>
  <si>
    <t>на виготовлення органами ведення Державного реєстру виборців списків виборців та іменних запрошень для підготовки і проведення перших виборів депутатів сільських, селищних, міських рад і відповідних сільських, селищних, міських голів</t>
  </si>
  <si>
    <t>КПКВК 1219610</t>
  </si>
  <si>
    <t>04547000000</t>
  </si>
  <si>
    <t>Петриківська селищна рада</t>
  </si>
  <si>
    <t>045360000000</t>
  </si>
  <si>
    <t>Верхньодніпровська міська рада</t>
  </si>
  <si>
    <t>Любимівська сільська рада</t>
  </si>
  <si>
    <t>Саксаганська сільська рада</t>
  </si>
  <si>
    <t>04553000000</t>
  </si>
  <si>
    <t>04555000000</t>
  </si>
  <si>
    <t xml:space="preserve">на проведення виборів депутатів місцевих рад та сільських, селищних, міських голів за рахунок відповідної субвенції з державного бюджету </t>
  </si>
  <si>
    <t>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відповідної субвенції з державного бюджету</t>
  </si>
  <si>
    <t>Аулівська селищна рада</t>
  </si>
  <si>
    <t>Іларіонівська селищна рада</t>
  </si>
  <si>
    <t>КПКВК 0719490</t>
  </si>
  <si>
    <t>на реалізацію заходів, спрямованих на розвиток системи охорони здоров'я у сільській місцевості, за рахунок залишку коштів відповідної субвенції з державного бюджету, що утворився на кінець 2017 року</t>
  </si>
  <si>
    <t>Зміни до показників міжбюджетних трансфертів між обласним бюджетом та іншими бюджетами на 2018 рік</t>
  </si>
  <si>
    <t>на підготовку і проведення додаткових виборів депутатів сільських, селищних рад</t>
  </si>
  <si>
    <t xml:space="preserve">на виготовлення органами ведення Державного реєстру виборців списків виборців та іменних запрошень для підготовки і проведення додаткових виборів депутатів сільських, селищних рад </t>
  </si>
  <si>
    <t xml:space="preserve">З НИХ  </t>
  </si>
  <si>
    <t xml:space="preserve">Керуючий справами
виконавчого апарату
обласної ради </t>
  </si>
  <si>
    <t>Ю. ЗАРЕЦЬКИЙ</t>
  </si>
  <si>
    <t xml:space="preserve">                                                      Додаток 3</t>
  </si>
  <si>
    <t xml:space="preserve">                                                      до розпорядження
                                                      голови обласної ради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</si>
</sst>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sz val="56"/>
      <name val="Arial Cyr"/>
      <family val="2"/>
      <charset val="204"/>
    </font>
    <font>
      <sz val="56"/>
      <name val="Times New Roman"/>
      <family val="1"/>
      <charset val="204"/>
    </font>
    <font>
      <sz val="26"/>
      <name val="Times New Roman"/>
      <family val="1"/>
      <charset val="204"/>
    </font>
    <font>
      <sz val="44"/>
      <name val="Times New Roman"/>
      <family val="1"/>
      <charset val="204"/>
    </font>
    <font>
      <sz val="42"/>
      <name val="Times New Roman"/>
      <family val="1"/>
      <charset val="204"/>
    </font>
    <font>
      <sz val="11"/>
      <name val="Arial Cyr"/>
      <family val="2"/>
      <charset val="204"/>
    </font>
    <font>
      <i/>
      <sz val="44"/>
      <name val="Times New Roman"/>
      <family val="1"/>
      <charset val="204"/>
    </font>
    <font>
      <sz val="46"/>
      <name val="Times New Roman"/>
      <family val="1"/>
      <charset val="204"/>
    </font>
    <font>
      <sz val="46"/>
      <name val="Times New Roman Cyr"/>
      <family val="1"/>
      <charset val="204"/>
    </font>
    <font>
      <b/>
      <sz val="10"/>
      <name val="Arial Cyr"/>
      <family val="2"/>
      <charset val="204"/>
    </font>
    <font>
      <sz val="40"/>
      <name val="Arial Cyr"/>
      <family val="2"/>
      <charset val="204"/>
    </font>
    <font>
      <sz val="20"/>
      <name val="Arial Cyr"/>
      <family val="2"/>
      <charset val="204"/>
    </font>
    <font>
      <sz val="10"/>
      <name val="Arial"/>
      <family val="2"/>
      <charset val="204"/>
    </font>
    <font>
      <b/>
      <sz val="52"/>
      <name val="Times New Roman"/>
      <family val="1"/>
      <charset val="204"/>
    </font>
    <font>
      <sz val="5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65"/>
      <name val="Times New Roman"/>
      <family val="1"/>
      <charset val="204"/>
    </font>
    <font>
      <sz val="40"/>
      <name val="Times New Roman"/>
      <family val="1"/>
      <charset val="204"/>
    </font>
    <font>
      <i/>
      <sz val="40"/>
      <name val="Times New Roman"/>
      <family val="1"/>
      <charset val="204"/>
    </font>
    <font>
      <sz val="39"/>
      <name val="Times New Roman"/>
      <family val="1"/>
      <charset val="204"/>
    </font>
    <font>
      <sz val="18"/>
      <name val="Times New Roman"/>
      <family val="1"/>
      <charset val="204"/>
    </font>
    <font>
      <sz val="36"/>
      <name val="Arial Cyr"/>
      <family val="2"/>
      <charset val="204"/>
    </font>
    <font>
      <sz val="42"/>
      <name val="Arial Cyr"/>
      <family val="2"/>
      <charset val="204"/>
    </font>
    <font>
      <b/>
      <sz val="6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4" fillId="0" borderId="0"/>
    <xf numFmtId="0" fontId="17" fillId="0" borderId="0">
      <alignment vertical="top"/>
    </xf>
    <xf numFmtId="0" fontId="14" fillId="0" borderId="0"/>
    <xf numFmtId="0" fontId="14" fillId="0" borderId="0"/>
  </cellStyleXfs>
  <cellXfs count="83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" fillId="0" borderId="1" xfId="0" applyFont="1" applyFill="1" applyBorder="1"/>
    <xf numFmtId="49" fontId="5" fillId="0" borderId="2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vertical="center" wrapText="1"/>
    </xf>
    <xf numFmtId="0" fontId="1" fillId="0" borderId="1" xfId="0" applyFont="1" applyFill="1" applyBorder="1"/>
    <xf numFmtId="0" fontId="11" fillId="0" borderId="1" xfId="0" applyFont="1" applyFill="1" applyBorder="1"/>
    <xf numFmtId="0" fontId="11" fillId="0" borderId="0" xfId="0" applyFont="1" applyFill="1" applyBorder="1"/>
    <xf numFmtId="0" fontId="12" fillId="0" borderId="0" xfId="0" applyFont="1" applyFill="1"/>
    <xf numFmtId="0" fontId="13" fillId="0" borderId="0" xfId="0" applyFont="1" applyFill="1"/>
    <xf numFmtId="0" fontId="1" fillId="0" borderId="0" xfId="0" applyFont="1" applyFill="1" applyBorder="1"/>
    <xf numFmtId="3" fontId="18" fillId="0" borderId="0" xfId="0" applyNumberFormat="1" applyFont="1" applyFill="1" applyBorder="1" applyAlignment="1">
      <alignment wrapText="1"/>
    </xf>
    <xf numFmtId="4" fontId="9" fillId="0" borderId="4" xfId="0" applyNumberFormat="1" applyFont="1" applyFill="1" applyBorder="1" applyAlignment="1">
      <alignment horizontal="right" vertical="center"/>
    </xf>
    <xf numFmtId="4" fontId="9" fillId="0" borderId="5" xfId="0" applyNumberFormat="1" applyFont="1" applyFill="1" applyBorder="1" applyAlignment="1">
      <alignment vertical="center"/>
    </xf>
    <xf numFmtId="0" fontId="13" fillId="0" borderId="0" xfId="0" applyFont="1" applyFill="1" applyBorder="1"/>
    <xf numFmtId="0" fontId="7" fillId="0" borderId="6" xfId="0" applyFont="1" applyFill="1" applyBorder="1"/>
    <xf numFmtId="0" fontId="7" fillId="0" borderId="4" xfId="0" applyFont="1" applyFill="1" applyBorder="1"/>
    <xf numFmtId="0" fontId="12" fillId="0" borderId="4" xfId="0" applyFont="1" applyFill="1" applyBorder="1"/>
    <xf numFmtId="0" fontId="12" fillId="0" borderId="6" xfId="0" applyFont="1" applyFill="1" applyBorder="1"/>
    <xf numFmtId="0" fontId="12" fillId="0" borderId="1" xfId="0" applyFont="1" applyFill="1" applyBorder="1"/>
    <xf numFmtId="0" fontId="23" fillId="0" borderId="4" xfId="0" applyFont="1" applyFill="1" applyBorder="1"/>
    <xf numFmtId="0" fontId="23" fillId="0" borderId="6" xfId="0" applyFont="1" applyFill="1" applyBorder="1"/>
    <xf numFmtId="0" fontId="23" fillId="0" borderId="1" xfId="0" applyFont="1" applyFill="1" applyBorder="1"/>
    <xf numFmtId="0" fontId="6" fillId="0" borderId="7" xfId="0" applyFont="1" applyFill="1" applyBorder="1" applyAlignment="1">
      <alignment vertical="center" wrapText="1"/>
    </xf>
    <xf numFmtId="0" fontId="24" fillId="0" borderId="6" xfId="0" applyFont="1" applyFill="1" applyBorder="1"/>
    <xf numFmtId="0" fontId="24" fillId="0" borderId="1" xfId="0" applyFont="1" applyFill="1" applyBorder="1"/>
    <xf numFmtId="4" fontId="9" fillId="0" borderId="4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0" fontId="2" fillId="2" borderId="0" xfId="0" applyFont="1" applyFill="1"/>
    <xf numFmtId="0" fontId="16" fillId="2" borderId="0" xfId="0" applyNumberFormat="1" applyFont="1" applyFill="1" applyAlignment="1" applyProtection="1">
      <alignment vertical="center" wrapText="1"/>
    </xf>
    <xf numFmtId="0" fontId="1" fillId="2" borderId="0" xfId="0" applyFont="1" applyFill="1"/>
    <xf numFmtId="0" fontId="16" fillId="2" borderId="0" xfId="0" applyFont="1" applyFill="1" applyAlignment="1">
      <alignment horizontal="right"/>
    </xf>
    <xf numFmtId="4" fontId="15" fillId="2" borderId="0" xfId="0" applyNumberFormat="1" applyFont="1" applyFill="1" applyAlignment="1">
      <alignment horizontal="center"/>
    </xf>
    <xf numFmtId="4" fontId="16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6" fillId="2" borderId="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vertical="center"/>
    </xf>
    <xf numFmtId="4" fontId="9" fillId="2" borderId="4" xfId="0" applyNumberFormat="1" applyFont="1" applyFill="1" applyBorder="1" applyAlignment="1">
      <alignment vertical="center"/>
    </xf>
    <xf numFmtId="4" fontId="9" fillId="2" borderId="4" xfId="0" applyNumberFormat="1" applyFont="1" applyFill="1" applyBorder="1" applyAlignment="1">
      <alignment horizontal="right" vertical="center"/>
    </xf>
    <xf numFmtId="3" fontId="18" fillId="2" borderId="0" xfId="0" applyNumberFormat="1" applyFont="1" applyFill="1" applyBorder="1" applyAlignment="1">
      <alignment wrapText="1"/>
    </xf>
    <xf numFmtId="0" fontId="13" fillId="2" borderId="0" xfId="0" applyFont="1" applyFill="1"/>
    <xf numFmtId="3" fontId="1" fillId="2" borderId="0" xfId="0" applyNumberFormat="1" applyFont="1" applyFill="1"/>
    <xf numFmtId="0" fontId="1" fillId="2" borderId="0" xfId="0" applyFont="1" applyFill="1" applyBorder="1"/>
    <xf numFmtId="0" fontId="13" fillId="2" borderId="0" xfId="0" applyFont="1" applyFill="1" applyBorder="1"/>
    <xf numFmtId="3" fontId="1" fillId="2" borderId="0" xfId="0" applyNumberFormat="1" applyFont="1" applyFill="1" applyBorder="1"/>
    <xf numFmtId="4" fontId="9" fillId="2" borderId="0" xfId="0" applyNumberFormat="1" applyFont="1" applyFill="1" applyBorder="1" applyAlignment="1">
      <alignment vertical="center"/>
    </xf>
    <xf numFmtId="0" fontId="22" fillId="2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4" fontId="9" fillId="2" borderId="0" xfId="0" applyNumberFormat="1" applyFont="1" applyFill="1" applyBorder="1" applyAlignment="1">
      <alignment horizontal="right" vertical="center"/>
    </xf>
    <xf numFmtId="4" fontId="9" fillId="2" borderId="9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/>
    </xf>
    <xf numFmtId="0" fontId="18" fillId="2" borderId="0" xfId="0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18" fillId="2" borderId="0" xfId="0" applyFont="1" applyFill="1"/>
    <xf numFmtId="0" fontId="12" fillId="2" borderId="0" xfId="0" applyFont="1" applyFill="1"/>
    <xf numFmtId="0" fontId="25" fillId="2" borderId="0" xfId="0" applyFont="1" applyFill="1" applyBorder="1" applyAlignment="1">
      <alignment horizontal="left" wrapText="1"/>
    </xf>
    <xf numFmtId="0" fontId="16" fillId="2" borderId="0" xfId="0" applyNumberFormat="1" applyFont="1" applyFill="1" applyAlignment="1" applyProtection="1">
      <alignment horizontal="left" vertical="center" wrapText="1"/>
    </xf>
    <xf numFmtId="0" fontId="15" fillId="2" borderId="11" xfId="0" applyNumberFormat="1" applyFont="1" applyFill="1" applyBorder="1" applyAlignment="1" applyProtection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6" fillId="2" borderId="0" xfId="0" applyNumberFormat="1" applyFont="1" applyFill="1" applyAlignment="1" applyProtection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</cellXfs>
  <cellStyles count="5">
    <cellStyle name="Normal_Доходи" xfId="1"/>
    <cellStyle name="Звичайний_Додаток _ 3 зм_ни 4575" xfId="2"/>
    <cellStyle name="Обычный" xfId="0" builtinId="0"/>
    <cellStyle name="Обычный 2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8"/>
  <sheetViews>
    <sheetView showZeros="0" tabSelected="1" view="pageBreakPreview" zoomScale="20" zoomScaleNormal="25" zoomScaleSheetLayoutView="20" workbookViewId="0">
      <pane xSplit="2" ySplit="12" topLeftCell="C103" activePane="bottomRight" state="frozen"/>
      <selection pane="topRight" activeCell="C1" sqref="C1"/>
      <selection pane="bottomLeft" activeCell="A14" sqref="A14"/>
      <selection pane="bottomRight" activeCell="D116" sqref="D116"/>
    </sheetView>
  </sheetViews>
  <sheetFormatPr defaultRowHeight="12.75" x14ac:dyDescent="0.2"/>
  <cols>
    <col min="1" max="1" width="52.28515625" style="2" customWidth="1"/>
    <col min="2" max="2" width="171" style="2" customWidth="1"/>
    <col min="3" max="3" width="136.7109375" style="34" customWidth="1"/>
    <col min="4" max="4" width="118.85546875" style="34" customWidth="1"/>
    <col min="5" max="5" width="133.140625" style="34" customWidth="1"/>
    <col min="6" max="6" width="139.5703125" style="34" customWidth="1"/>
    <col min="7" max="7" width="171" style="34" customWidth="1"/>
    <col min="8" max="8" width="130.7109375" style="34" customWidth="1"/>
    <col min="9" max="9" width="125" style="34" customWidth="1"/>
    <col min="10" max="10" width="201.42578125" style="34" customWidth="1"/>
    <col min="11" max="11" width="146.140625" style="34" customWidth="1"/>
    <col min="12" max="12" width="87" style="2" customWidth="1"/>
    <col min="13" max="16384" width="9.140625" style="2"/>
  </cols>
  <sheetData>
    <row r="1" spans="1:13" ht="55.5" customHeight="1" x14ac:dyDescent="0.85">
      <c r="A1" s="1"/>
      <c r="B1" s="1"/>
      <c r="C1" s="32"/>
      <c r="D1" s="32"/>
      <c r="E1" s="32"/>
      <c r="F1" s="62" t="s">
        <v>216</v>
      </c>
      <c r="G1" s="62"/>
      <c r="H1" s="33"/>
      <c r="I1" s="33"/>
      <c r="J1" s="62"/>
      <c r="K1" s="62"/>
    </row>
    <row r="2" spans="1:13" ht="132.75" customHeight="1" x14ac:dyDescent="0.85">
      <c r="A2" s="1"/>
      <c r="B2" s="1"/>
      <c r="C2" s="32"/>
      <c r="D2" s="32"/>
      <c r="E2" s="32"/>
      <c r="F2" s="62" t="s">
        <v>217</v>
      </c>
      <c r="G2" s="62"/>
      <c r="H2" s="33"/>
      <c r="I2" s="33"/>
      <c r="J2" s="65"/>
      <c r="K2" s="65"/>
    </row>
    <row r="3" spans="1:13" ht="87.75" customHeight="1" x14ac:dyDescent="0.85">
      <c r="A3" s="1"/>
      <c r="B3" s="1"/>
      <c r="C3" s="63" t="s">
        <v>210</v>
      </c>
      <c r="D3" s="64"/>
      <c r="E3" s="64"/>
      <c r="F3" s="64"/>
      <c r="G3" s="32"/>
      <c r="H3" s="63"/>
      <c r="I3" s="64"/>
      <c r="J3" s="64"/>
      <c r="K3" s="64"/>
    </row>
    <row r="4" spans="1:13" ht="45" customHeight="1" x14ac:dyDescent="0.95">
      <c r="A4" s="3"/>
      <c r="G4" s="35" t="s">
        <v>0</v>
      </c>
      <c r="H4" s="36"/>
      <c r="I4" s="37"/>
      <c r="J4" s="37"/>
      <c r="K4" s="35" t="s">
        <v>0</v>
      </c>
    </row>
    <row r="5" spans="1:13" s="5" customFormat="1" ht="18.75" customHeight="1" x14ac:dyDescent="1">
      <c r="A5" s="4"/>
      <c r="B5" s="4"/>
      <c r="C5" s="38"/>
      <c r="D5" s="38"/>
      <c r="E5" s="38"/>
      <c r="F5" s="38"/>
      <c r="G5" s="38"/>
      <c r="H5" s="38"/>
      <c r="I5" s="38"/>
      <c r="J5" s="38"/>
      <c r="K5" s="38"/>
    </row>
    <row r="6" spans="1:13" s="29" customFormat="1" ht="138.75" customHeight="1" x14ac:dyDescent="0.7">
      <c r="A6" s="72" t="s">
        <v>1</v>
      </c>
      <c r="B6" s="72" t="s">
        <v>43</v>
      </c>
      <c r="C6" s="66" t="s">
        <v>76</v>
      </c>
      <c r="D6" s="67"/>
      <c r="E6" s="67"/>
      <c r="F6" s="67"/>
      <c r="G6" s="68"/>
      <c r="H6" s="66" t="s">
        <v>76</v>
      </c>
      <c r="I6" s="67"/>
      <c r="J6" s="68"/>
      <c r="K6" s="69" t="s">
        <v>2</v>
      </c>
      <c r="L6" s="27"/>
      <c r="M6" s="28"/>
    </row>
    <row r="7" spans="1:13" s="6" customFormat="1" ht="57.75" customHeight="1" x14ac:dyDescent="0.2">
      <c r="A7" s="72"/>
      <c r="B7" s="72"/>
      <c r="C7" s="66" t="s">
        <v>3</v>
      </c>
      <c r="D7" s="67"/>
      <c r="E7" s="67"/>
      <c r="F7" s="67"/>
      <c r="G7" s="68"/>
      <c r="H7" s="39" t="s">
        <v>3</v>
      </c>
      <c r="I7" s="66" t="s">
        <v>4</v>
      </c>
      <c r="J7" s="68"/>
      <c r="K7" s="69"/>
      <c r="L7" s="20"/>
      <c r="M7" s="19"/>
    </row>
    <row r="8" spans="1:13" s="26" customFormat="1" ht="83.25" customHeight="1" x14ac:dyDescent="0.55000000000000004">
      <c r="A8" s="72"/>
      <c r="B8" s="72"/>
      <c r="C8" s="66" t="s">
        <v>80</v>
      </c>
      <c r="D8" s="67"/>
      <c r="E8" s="67"/>
      <c r="F8" s="67"/>
      <c r="G8" s="68"/>
      <c r="H8" s="66" t="s">
        <v>80</v>
      </c>
      <c r="I8" s="67"/>
      <c r="J8" s="68"/>
      <c r="K8" s="69"/>
      <c r="L8" s="24"/>
      <c r="M8" s="25"/>
    </row>
    <row r="9" spans="1:13" s="6" customFormat="1" ht="54.75" customHeight="1" x14ac:dyDescent="0.2">
      <c r="A9" s="72"/>
      <c r="B9" s="72"/>
      <c r="C9" s="79" t="s">
        <v>159</v>
      </c>
      <c r="D9" s="80"/>
      <c r="E9" s="80"/>
      <c r="F9" s="80"/>
      <c r="G9" s="81"/>
      <c r="H9" s="40" t="s">
        <v>181</v>
      </c>
      <c r="I9" s="40" t="s">
        <v>208</v>
      </c>
      <c r="J9" s="40" t="s">
        <v>195</v>
      </c>
      <c r="K9" s="69"/>
      <c r="L9" s="20"/>
      <c r="M9" s="19"/>
    </row>
    <row r="10" spans="1:13" s="23" customFormat="1" ht="63" customHeight="1" x14ac:dyDescent="0.65">
      <c r="A10" s="72"/>
      <c r="B10" s="72"/>
      <c r="C10" s="82" t="s">
        <v>204</v>
      </c>
      <c r="D10" s="70" t="s">
        <v>213</v>
      </c>
      <c r="E10" s="71"/>
      <c r="F10" s="71"/>
      <c r="G10" s="71"/>
      <c r="H10" s="76" t="s">
        <v>171</v>
      </c>
      <c r="I10" s="76" t="s">
        <v>209</v>
      </c>
      <c r="J10" s="73" t="s">
        <v>205</v>
      </c>
      <c r="K10" s="69"/>
      <c r="L10" s="21"/>
      <c r="M10" s="22"/>
    </row>
    <row r="11" spans="1:13" s="23" customFormat="1" ht="178.5" customHeight="1" x14ac:dyDescent="0.65">
      <c r="A11" s="72"/>
      <c r="B11" s="72"/>
      <c r="C11" s="82"/>
      <c r="D11" s="82" t="s">
        <v>193</v>
      </c>
      <c r="E11" s="82" t="s">
        <v>194</v>
      </c>
      <c r="F11" s="82" t="s">
        <v>211</v>
      </c>
      <c r="G11" s="76" t="s">
        <v>212</v>
      </c>
      <c r="H11" s="77"/>
      <c r="I11" s="77"/>
      <c r="J11" s="74"/>
      <c r="K11" s="69"/>
      <c r="L11" s="21"/>
      <c r="M11" s="22"/>
    </row>
    <row r="12" spans="1:13" s="12" customFormat="1" ht="334.5" customHeight="1" x14ac:dyDescent="0.65">
      <c r="A12" s="72"/>
      <c r="B12" s="72"/>
      <c r="C12" s="82"/>
      <c r="D12" s="82"/>
      <c r="E12" s="82"/>
      <c r="F12" s="82"/>
      <c r="G12" s="77"/>
      <c r="H12" s="78"/>
      <c r="I12" s="78"/>
      <c r="J12" s="75"/>
      <c r="K12" s="69"/>
      <c r="L12" s="21"/>
    </row>
    <row r="13" spans="1:13" ht="55.5" customHeight="1" x14ac:dyDescent="0.8">
      <c r="A13" s="7" t="s">
        <v>8</v>
      </c>
      <c r="B13" s="8" t="s">
        <v>46</v>
      </c>
      <c r="C13" s="41">
        <v>0</v>
      </c>
      <c r="D13" s="41"/>
      <c r="E13" s="41"/>
      <c r="F13" s="41"/>
      <c r="G13" s="41"/>
      <c r="H13" s="41">
        <v>572097</v>
      </c>
      <c r="I13" s="41"/>
      <c r="J13" s="41"/>
      <c r="K13" s="41">
        <v>60956902</v>
      </c>
      <c r="L13" s="17"/>
    </row>
    <row r="14" spans="1:13" ht="55.5" customHeight="1" x14ac:dyDescent="0.8">
      <c r="A14" s="7" t="s">
        <v>9</v>
      </c>
      <c r="B14" s="8" t="s">
        <v>79</v>
      </c>
      <c r="C14" s="41">
        <v>0</v>
      </c>
      <c r="D14" s="42"/>
      <c r="E14" s="42"/>
      <c r="F14" s="42"/>
      <c r="G14" s="42"/>
      <c r="H14" s="42">
        <v>21031131</v>
      </c>
      <c r="I14" s="41"/>
      <c r="J14" s="41">
        <v>11152718.199999999</v>
      </c>
      <c r="K14" s="41">
        <v>2367223938.7199998</v>
      </c>
      <c r="L14" s="30"/>
    </row>
    <row r="15" spans="1:13" ht="51.75" customHeight="1" x14ac:dyDescent="0.8">
      <c r="A15" s="7" t="s">
        <v>10</v>
      </c>
      <c r="B15" s="8" t="s">
        <v>144</v>
      </c>
      <c r="C15" s="41">
        <v>0</v>
      </c>
      <c r="D15" s="42"/>
      <c r="E15" s="42"/>
      <c r="F15" s="42"/>
      <c r="G15" s="42"/>
      <c r="H15" s="42">
        <v>4889997</v>
      </c>
      <c r="I15" s="41"/>
      <c r="J15" s="41"/>
      <c r="K15" s="41">
        <v>822921296.50999999</v>
      </c>
      <c r="L15" s="30"/>
    </row>
    <row r="16" spans="1:13" ht="59.25" customHeight="1" x14ac:dyDescent="0.8">
      <c r="A16" s="7" t="s">
        <v>11</v>
      </c>
      <c r="B16" s="8" t="s">
        <v>47</v>
      </c>
      <c r="C16" s="41">
        <v>0</v>
      </c>
      <c r="D16" s="42"/>
      <c r="E16" s="42"/>
      <c r="F16" s="42"/>
      <c r="G16" s="42"/>
      <c r="H16" s="42">
        <v>929357</v>
      </c>
      <c r="I16" s="41"/>
      <c r="J16" s="41"/>
      <c r="K16" s="41">
        <v>220907262.02000001</v>
      </c>
      <c r="L16" s="30"/>
    </row>
    <row r="17" spans="1:12" ht="66.75" customHeight="1" x14ac:dyDescent="0.8">
      <c r="A17" s="7" t="s">
        <v>12</v>
      </c>
      <c r="B17" s="8" t="s">
        <v>48</v>
      </c>
      <c r="C17" s="41">
        <v>0</v>
      </c>
      <c r="D17" s="42"/>
      <c r="E17" s="42"/>
      <c r="F17" s="42"/>
      <c r="G17" s="42"/>
      <c r="H17" s="42">
        <v>11535070</v>
      </c>
      <c r="I17" s="41"/>
      <c r="J17" s="41">
        <v>404528.64000000001</v>
      </c>
      <c r="K17" s="41">
        <v>2097273117.8599999</v>
      </c>
      <c r="L17" s="30"/>
    </row>
    <row r="18" spans="1:12" ht="59.25" customHeight="1" x14ac:dyDescent="0.8">
      <c r="A18" s="7" t="s">
        <v>13</v>
      </c>
      <c r="B18" s="8" t="s">
        <v>49</v>
      </c>
      <c r="C18" s="41">
        <v>0</v>
      </c>
      <c r="D18" s="42"/>
      <c r="E18" s="42"/>
      <c r="F18" s="42"/>
      <c r="G18" s="42"/>
      <c r="H18" s="42">
        <v>952411</v>
      </c>
      <c r="I18" s="41"/>
      <c r="J18" s="41"/>
      <c r="K18" s="41">
        <v>194133040</v>
      </c>
      <c r="L18" s="30"/>
    </row>
    <row r="19" spans="1:12" ht="59.25" customHeight="1" x14ac:dyDescent="0.8">
      <c r="A19" s="7" t="s">
        <v>14</v>
      </c>
      <c r="B19" s="8" t="s">
        <v>50</v>
      </c>
      <c r="C19" s="41">
        <v>0</v>
      </c>
      <c r="D19" s="42"/>
      <c r="E19" s="42"/>
      <c r="F19" s="42"/>
      <c r="G19" s="42"/>
      <c r="H19" s="42">
        <v>2454165</v>
      </c>
      <c r="I19" s="41"/>
      <c r="J19" s="41"/>
      <c r="K19" s="41">
        <v>435044760.50999999</v>
      </c>
      <c r="L19" s="30"/>
    </row>
    <row r="20" spans="1:12" ht="55.5" customHeight="1" x14ac:dyDescent="0.8">
      <c r="A20" s="7" t="s">
        <v>15</v>
      </c>
      <c r="B20" s="8" t="s">
        <v>51</v>
      </c>
      <c r="C20" s="41">
        <v>0</v>
      </c>
      <c r="D20" s="42"/>
      <c r="E20" s="42"/>
      <c r="F20" s="42"/>
      <c r="G20" s="42"/>
      <c r="H20" s="42">
        <v>1691356</v>
      </c>
      <c r="I20" s="41"/>
      <c r="J20" s="41">
        <v>938554</v>
      </c>
      <c r="K20" s="41">
        <v>263162946.96000001</v>
      </c>
      <c r="L20" s="30"/>
    </row>
    <row r="21" spans="1:12" ht="59.25" customHeight="1" x14ac:dyDescent="0.8">
      <c r="A21" s="7" t="s">
        <v>16</v>
      </c>
      <c r="B21" s="8" t="s">
        <v>77</v>
      </c>
      <c r="C21" s="41">
        <v>0</v>
      </c>
      <c r="D21" s="42"/>
      <c r="E21" s="42"/>
      <c r="F21" s="42"/>
      <c r="G21" s="42"/>
      <c r="H21" s="42">
        <v>1032490</v>
      </c>
      <c r="I21" s="41"/>
      <c r="J21" s="41"/>
      <c r="K21" s="41">
        <v>155047544</v>
      </c>
      <c r="L21" s="30"/>
    </row>
    <row r="22" spans="1:12" ht="66.75" customHeight="1" x14ac:dyDescent="0.8">
      <c r="A22" s="7" t="s">
        <v>17</v>
      </c>
      <c r="B22" s="8" t="s">
        <v>52</v>
      </c>
      <c r="C22" s="41">
        <v>0</v>
      </c>
      <c r="D22" s="42"/>
      <c r="E22" s="42"/>
      <c r="F22" s="42"/>
      <c r="G22" s="42"/>
      <c r="H22" s="42">
        <v>3176337</v>
      </c>
      <c r="I22" s="41"/>
      <c r="J22" s="41"/>
      <c r="K22" s="41">
        <v>369506410</v>
      </c>
      <c r="L22" s="30"/>
    </row>
    <row r="23" spans="1:12" ht="59.25" customHeight="1" x14ac:dyDescent="0.8">
      <c r="A23" s="7" t="s">
        <v>18</v>
      </c>
      <c r="B23" s="8" t="s">
        <v>53</v>
      </c>
      <c r="C23" s="41">
        <v>0</v>
      </c>
      <c r="D23" s="42"/>
      <c r="E23" s="42"/>
      <c r="F23" s="42"/>
      <c r="G23" s="42"/>
      <c r="H23" s="42">
        <v>734455</v>
      </c>
      <c r="I23" s="41"/>
      <c r="J23" s="41"/>
      <c r="K23" s="41">
        <v>56112893.490000002</v>
      </c>
      <c r="L23" s="30"/>
    </row>
    <row r="24" spans="1:12" ht="55.5" customHeight="1" x14ac:dyDescent="0.8">
      <c r="A24" s="7" t="s">
        <v>19</v>
      </c>
      <c r="B24" s="8" t="s">
        <v>54</v>
      </c>
      <c r="C24" s="41">
        <v>0</v>
      </c>
      <c r="D24" s="42"/>
      <c r="E24" s="42"/>
      <c r="F24" s="42"/>
      <c r="G24" s="42"/>
      <c r="H24" s="42"/>
      <c r="I24" s="41"/>
      <c r="J24" s="41"/>
      <c r="K24" s="41">
        <v>144114840.96000001</v>
      </c>
      <c r="L24" s="30"/>
    </row>
    <row r="25" spans="1:12" ht="55.5" customHeight="1" x14ac:dyDescent="0.8">
      <c r="A25" s="7" t="s">
        <v>20</v>
      </c>
      <c r="B25" s="8" t="s">
        <v>55</v>
      </c>
      <c r="C25" s="41">
        <v>0</v>
      </c>
      <c r="D25" s="42"/>
      <c r="E25" s="42"/>
      <c r="F25" s="42"/>
      <c r="G25" s="42"/>
      <c r="H25" s="42">
        <v>417291</v>
      </c>
      <c r="I25" s="41"/>
      <c r="J25" s="41"/>
      <c r="K25" s="41">
        <v>53805247</v>
      </c>
      <c r="L25" s="30"/>
    </row>
    <row r="26" spans="1:12" ht="59.25" customHeight="1" x14ac:dyDescent="0.8">
      <c r="A26" s="7"/>
      <c r="B26" s="8" t="s">
        <v>45</v>
      </c>
      <c r="C26" s="41">
        <v>0</v>
      </c>
      <c r="D26" s="43">
        <f>D13+D14+D15+D16+D17+D18+D19+D20+D21+D22+D23+D24+D25</f>
        <v>0</v>
      </c>
      <c r="E26" s="43">
        <f>E13+E14+E15+E16+E17+E18+E19+E20+E21+E22+E23+E24+E25</f>
        <v>0</v>
      </c>
      <c r="F26" s="43">
        <f>F13+F14+F15+F16+F17+F18+F19+F20+F21+F22+F23+F24+F25</f>
        <v>0</v>
      </c>
      <c r="G26" s="43">
        <f>G13+G14+G15+G16+G17+G18+G19+G20+G21+G22+G23+G24+G25</f>
        <v>0</v>
      </c>
      <c r="H26" s="43">
        <v>49416157</v>
      </c>
      <c r="I26" s="43"/>
      <c r="J26" s="43">
        <v>12495800.84</v>
      </c>
      <c r="K26" s="41">
        <v>7240210200.0300007</v>
      </c>
      <c r="L26" s="16">
        <v>0</v>
      </c>
    </row>
    <row r="27" spans="1:12" ht="63" customHeight="1" x14ac:dyDescent="0.8">
      <c r="A27" s="7" t="s">
        <v>21</v>
      </c>
      <c r="B27" s="8" t="s">
        <v>44</v>
      </c>
      <c r="C27" s="41">
        <v>0</v>
      </c>
      <c r="D27" s="42"/>
      <c r="E27" s="42"/>
      <c r="F27" s="42"/>
      <c r="G27" s="42"/>
      <c r="H27" s="42"/>
      <c r="I27" s="41"/>
      <c r="J27" s="41"/>
      <c r="K27" s="41">
        <v>228452461.00999999</v>
      </c>
      <c r="L27" s="30"/>
    </row>
    <row r="28" spans="1:12" ht="66.75" customHeight="1" x14ac:dyDescent="0.8">
      <c r="A28" s="7" t="s">
        <v>22</v>
      </c>
      <c r="B28" s="8" t="s">
        <v>56</v>
      </c>
      <c r="C28" s="41">
        <v>1400</v>
      </c>
      <c r="D28" s="42"/>
      <c r="E28" s="42"/>
      <c r="F28" s="42"/>
      <c r="G28" s="42">
        <f>1400</f>
        <v>1400</v>
      </c>
      <c r="H28" s="42"/>
      <c r="I28" s="41"/>
      <c r="J28" s="41"/>
      <c r="K28" s="41">
        <v>154835517</v>
      </c>
      <c r="L28" s="30"/>
    </row>
    <row r="29" spans="1:12" ht="63" customHeight="1" x14ac:dyDescent="0.8">
      <c r="A29" s="7" t="s">
        <v>23</v>
      </c>
      <c r="B29" s="8" t="s">
        <v>57</v>
      </c>
      <c r="C29" s="41">
        <v>0</v>
      </c>
      <c r="D29" s="42"/>
      <c r="E29" s="42"/>
      <c r="F29" s="42"/>
      <c r="G29" s="42"/>
      <c r="H29" s="42">
        <v>1074747</v>
      </c>
      <c r="I29" s="41">
        <v>500000</v>
      </c>
      <c r="J29" s="41">
        <v>70187</v>
      </c>
      <c r="K29" s="41">
        <v>251897079</v>
      </c>
      <c r="L29" s="30"/>
    </row>
    <row r="30" spans="1:12" ht="63" customHeight="1" x14ac:dyDescent="0.8">
      <c r="A30" s="7" t="s">
        <v>24</v>
      </c>
      <c r="B30" s="8" t="s">
        <v>78</v>
      </c>
      <c r="C30" s="41">
        <v>205100</v>
      </c>
      <c r="D30" s="42">
        <v>203100</v>
      </c>
      <c r="E30" s="42">
        <v>2000</v>
      </c>
      <c r="F30" s="42"/>
      <c r="G30" s="42"/>
      <c r="H30" s="42">
        <v>1413989</v>
      </c>
      <c r="I30" s="41"/>
      <c r="J30" s="41"/>
      <c r="K30" s="41">
        <v>245879072.75000003</v>
      </c>
      <c r="L30" s="30"/>
    </row>
    <row r="31" spans="1:12" ht="59.25" customHeight="1" x14ac:dyDescent="0.8">
      <c r="A31" s="7" t="s">
        <v>25</v>
      </c>
      <c r="B31" s="8" t="s">
        <v>58</v>
      </c>
      <c r="C31" s="41">
        <v>0</v>
      </c>
      <c r="D31" s="42"/>
      <c r="E31" s="42"/>
      <c r="F31" s="42"/>
      <c r="G31" s="42"/>
      <c r="H31" s="42">
        <v>608372</v>
      </c>
      <c r="I31" s="41"/>
      <c r="J31" s="41"/>
      <c r="K31" s="41">
        <v>150770265.00999999</v>
      </c>
      <c r="L31" s="31"/>
    </row>
    <row r="32" spans="1:12" ht="63" customHeight="1" x14ac:dyDescent="0.8">
      <c r="A32" s="7" t="s">
        <v>26</v>
      </c>
      <c r="B32" s="8" t="s">
        <v>59</v>
      </c>
      <c r="C32" s="41">
        <v>0</v>
      </c>
      <c r="D32" s="42"/>
      <c r="E32" s="42"/>
      <c r="F32" s="42"/>
      <c r="G32" s="42"/>
      <c r="H32" s="42">
        <v>676114</v>
      </c>
      <c r="I32" s="41">
        <v>500000</v>
      </c>
      <c r="J32" s="41"/>
      <c r="K32" s="41">
        <v>169490308.91999999</v>
      </c>
      <c r="L32" s="31"/>
    </row>
    <row r="33" spans="1:12" ht="66.75" customHeight="1" x14ac:dyDescent="0.8">
      <c r="A33" s="7" t="s">
        <v>27</v>
      </c>
      <c r="B33" s="8" t="s">
        <v>60</v>
      </c>
      <c r="C33" s="41">
        <v>207300</v>
      </c>
      <c r="D33" s="42">
        <v>205700</v>
      </c>
      <c r="E33" s="42">
        <v>1600</v>
      </c>
      <c r="F33" s="42"/>
      <c r="G33" s="42"/>
      <c r="H33" s="42">
        <v>728123</v>
      </c>
      <c r="I33" s="41"/>
      <c r="J33" s="41"/>
      <c r="K33" s="41">
        <v>160285063</v>
      </c>
      <c r="L33" s="31"/>
    </row>
    <row r="34" spans="1:12" ht="63" customHeight="1" x14ac:dyDescent="0.8">
      <c r="A34" s="7" t="s">
        <v>28</v>
      </c>
      <c r="B34" s="8" t="s">
        <v>61</v>
      </c>
      <c r="C34" s="41">
        <v>0</v>
      </c>
      <c r="D34" s="42"/>
      <c r="E34" s="42"/>
      <c r="F34" s="42"/>
      <c r="G34" s="42"/>
      <c r="H34" s="42"/>
      <c r="I34" s="41"/>
      <c r="J34" s="41"/>
      <c r="K34" s="41">
        <v>90677234.129999995</v>
      </c>
      <c r="L34" s="31"/>
    </row>
    <row r="35" spans="1:12" ht="63" customHeight="1" x14ac:dyDescent="0.8">
      <c r="A35" s="7" t="s">
        <v>29</v>
      </c>
      <c r="B35" s="8" t="s">
        <v>62</v>
      </c>
      <c r="C35" s="41">
        <v>0</v>
      </c>
      <c r="D35" s="42"/>
      <c r="E35" s="42"/>
      <c r="F35" s="42"/>
      <c r="G35" s="42"/>
      <c r="H35" s="42">
        <v>679365</v>
      </c>
      <c r="I35" s="41">
        <v>2000000</v>
      </c>
      <c r="J35" s="41"/>
      <c r="K35" s="41">
        <v>173978674</v>
      </c>
      <c r="L35" s="31"/>
    </row>
    <row r="36" spans="1:12" ht="63" customHeight="1" x14ac:dyDescent="0.8">
      <c r="A36" s="7" t="s">
        <v>30</v>
      </c>
      <c r="B36" s="8" t="s">
        <v>63</v>
      </c>
      <c r="C36" s="41">
        <v>1265800</v>
      </c>
      <c r="D36" s="42">
        <f>980200+215300</f>
        <v>1195500</v>
      </c>
      <c r="E36" s="42">
        <f>3300+2400</f>
        <v>5700</v>
      </c>
      <c r="F36" s="42"/>
      <c r="G36" s="42"/>
      <c r="H36" s="42">
        <v>838642</v>
      </c>
      <c r="I36" s="41"/>
      <c r="J36" s="41">
        <v>398930.69</v>
      </c>
      <c r="K36" s="41">
        <v>248094739.69</v>
      </c>
      <c r="L36" s="31"/>
    </row>
    <row r="37" spans="1:12" ht="66.75" customHeight="1" x14ac:dyDescent="0.8">
      <c r="A37" s="7" t="s">
        <v>31</v>
      </c>
      <c r="B37" s="8" t="s">
        <v>64</v>
      </c>
      <c r="C37" s="41">
        <v>0</v>
      </c>
      <c r="D37" s="42"/>
      <c r="E37" s="42"/>
      <c r="F37" s="42"/>
      <c r="G37" s="42"/>
      <c r="H37" s="42">
        <v>581114</v>
      </c>
      <c r="I37" s="41"/>
      <c r="J37" s="41"/>
      <c r="K37" s="41">
        <v>90883082</v>
      </c>
      <c r="L37" s="31"/>
    </row>
    <row r="38" spans="1:12" ht="63" customHeight="1" x14ac:dyDescent="0.8">
      <c r="A38" s="7" t="s">
        <v>32</v>
      </c>
      <c r="B38" s="8" t="s">
        <v>65</v>
      </c>
      <c r="C38" s="41">
        <v>0</v>
      </c>
      <c r="D38" s="42"/>
      <c r="E38" s="42"/>
      <c r="F38" s="42"/>
      <c r="G38" s="42"/>
      <c r="H38" s="42"/>
      <c r="I38" s="41"/>
      <c r="J38" s="41"/>
      <c r="K38" s="41">
        <v>96830157</v>
      </c>
      <c r="L38" s="31"/>
    </row>
    <row r="39" spans="1:12" ht="66.75" customHeight="1" x14ac:dyDescent="0.8">
      <c r="A39" s="7" t="s">
        <v>33</v>
      </c>
      <c r="B39" s="8" t="s">
        <v>66</v>
      </c>
      <c r="C39" s="41">
        <v>0</v>
      </c>
      <c r="D39" s="42"/>
      <c r="E39" s="42"/>
      <c r="F39" s="42"/>
      <c r="G39" s="42"/>
      <c r="H39" s="42">
        <v>648484</v>
      </c>
      <c r="I39" s="41">
        <v>1000000</v>
      </c>
      <c r="J39" s="41"/>
      <c r="K39" s="41">
        <v>87629836.510000005</v>
      </c>
      <c r="L39" s="31"/>
    </row>
    <row r="40" spans="1:12" ht="63" customHeight="1" x14ac:dyDescent="0.8">
      <c r="A40" s="7" t="s">
        <v>34</v>
      </c>
      <c r="B40" s="8" t="s">
        <v>67</v>
      </c>
      <c r="C40" s="41">
        <v>0</v>
      </c>
      <c r="D40" s="42"/>
      <c r="E40" s="42"/>
      <c r="F40" s="42"/>
      <c r="G40" s="42"/>
      <c r="H40" s="42">
        <v>607853</v>
      </c>
      <c r="I40" s="41"/>
      <c r="J40" s="41"/>
      <c r="K40" s="41">
        <v>149769899.91</v>
      </c>
      <c r="L40" s="31"/>
    </row>
    <row r="41" spans="1:12" ht="63" customHeight="1" x14ac:dyDescent="0.8">
      <c r="A41" s="7" t="s">
        <v>35</v>
      </c>
      <c r="B41" s="8" t="s">
        <v>68</v>
      </c>
      <c r="C41" s="41">
        <v>0</v>
      </c>
      <c r="D41" s="42"/>
      <c r="E41" s="42"/>
      <c r="F41" s="42"/>
      <c r="G41" s="42"/>
      <c r="H41" s="42">
        <v>659862</v>
      </c>
      <c r="I41" s="41"/>
      <c r="J41" s="41"/>
      <c r="K41" s="41">
        <v>201398066</v>
      </c>
      <c r="L41" s="31"/>
    </row>
    <row r="42" spans="1:12" ht="66.75" customHeight="1" x14ac:dyDescent="0.8">
      <c r="A42" s="7" t="s">
        <v>36</v>
      </c>
      <c r="B42" s="8" t="s">
        <v>69</v>
      </c>
      <c r="C42" s="41">
        <v>0</v>
      </c>
      <c r="D42" s="42"/>
      <c r="E42" s="42"/>
      <c r="F42" s="42"/>
      <c r="G42" s="42"/>
      <c r="H42" s="42">
        <v>1706476</v>
      </c>
      <c r="I42" s="41"/>
      <c r="J42" s="41"/>
      <c r="K42" s="41">
        <v>151776257.96000001</v>
      </c>
      <c r="L42" s="31"/>
    </row>
    <row r="43" spans="1:12" ht="63" customHeight="1" x14ac:dyDescent="0.8">
      <c r="A43" s="7" t="s">
        <v>37</v>
      </c>
      <c r="B43" s="8" t="s">
        <v>70</v>
      </c>
      <c r="C43" s="41">
        <v>0</v>
      </c>
      <c r="D43" s="42"/>
      <c r="E43" s="42"/>
      <c r="F43" s="42"/>
      <c r="G43" s="42"/>
      <c r="H43" s="42">
        <v>726056</v>
      </c>
      <c r="I43" s="41"/>
      <c r="J43" s="41"/>
      <c r="K43" s="41">
        <v>158544477</v>
      </c>
      <c r="L43" s="31"/>
    </row>
    <row r="44" spans="1:12" ht="59.25" customHeight="1" x14ac:dyDescent="0.8">
      <c r="A44" s="7" t="s">
        <v>38</v>
      </c>
      <c r="B44" s="8" t="s">
        <v>71</v>
      </c>
      <c r="C44" s="41">
        <v>1400</v>
      </c>
      <c r="D44" s="42"/>
      <c r="E44" s="42"/>
      <c r="F44" s="42"/>
      <c r="G44" s="42">
        <f>1400</f>
        <v>1400</v>
      </c>
      <c r="H44" s="42"/>
      <c r="I44" s="41"/>
      <c r="J44" s="41"/>
      <c r="K44" s="41">
        <v>110099504</v>
      </c>
      <c r="L44" s="31"/>
    </row>
    <row r="45" spans="1:12" ht="63" customHeight="1" x14ac:dyDescent="0.8">
      <c r="A45" s="7" t="s">
        <v>39</v>
      </c>
      <c r="B45" s="8" t="s">
        <v>72</v>
      </c>
      <c r="C45" s="41">
        <v>200</v>
      </c>
      <c r="D45" s="42"/>
      <c r="E45" s="42"/>
      <c r="F45" s="42"/>
      <c r="G45" s="42">
        <f>200</f>
        <v>200</v>
      </c>
      <c r="H45" s="42"/>
      <c r="I45" s="41"/>
      <c r="J45" s="41"/>
      <c r="K45" s="41">
        <v>142902193.78</v>
      </c>
      <c r="L45" s="31"/>
    </row>
    <row r="46" spans="1:12" ht="59.25" customHeight="1" x14ac:dyDescent="0.8">
      <c r="A46" s="7" t="s">
        <v>40</v>
      </c>
      <c r="B46" s="8" t="s">
        <v>73</v>
      </c>
      <c r="C46" s="41">
        <v>0</v>
      </c>
      <c r="D46" s="42"/>
      <c r="E46" s="42"/>
      <c r="F46" s="42"/>
      <c r="G46" s="42"/>
      <c r="H46" s="42"/>
      <c r="I46" s="41"/>
      <c r="J46" s="41"/>
      <c r="K46" s="41">
        <v>124748110</v>
      </c>
      <c r="L46" s="31"/>
    </row>
    <row r="47" spans="1:12" ht="63" customHeight="1" x14ac:dyDescent="0.8">
      <c r="A47" s="7" t="s">
        <v>41</v>
      </c>
      <c r="B47" s="8" t="s">
        <v>74</v>
      </c>
      <c r="C47" s="41">
        <v>1400</v>
      </c>
      <c r="D47" s="42"/>
      <c r="E47" s="42"/>
      <c r="F47" s="42"/>
      <c r="G47" s="42">
        <f>1400</f>
        <v>1400</v>
      </c>
      <c r="H47" s="42">
        <v>497014</v>
      </c>
      <c r="I47" s="41"/>
      <c r="J47" s="41"/>
      <c r="K47" s="41">
        <v>117428242</v>
      </c>
      <c r="L47" s="31"/>
    </row>
    <row r="48" spans="1:12" ht="63" customHeight="1" x14ac:dyDescent="0.8">
      <c r="A48" s="7" t="s">
        <v>42</v>
      </c>
      <c r="B48" s="8" t="s">
        <v>75</v>
      </c>
      <c r="C48" s="41">
        <v>200</v>
      </c>
      <c r="D48" s="42"/>
      <c r="E48" s="42">
        <v>200</v>
      </c>
      <c r="F48" s="42"/>
      <c r="G48" s="42"/>
      <c r="H48" s="42"/>
      <c r="I48" s="41"/>
      <c r="J48" s="41"/>
      <c r="K48" s="41">
        <v>57806497</v>
      </c>
      <c r="L48" s="31"/>
    </row>
    <row r="49" spans="1:12" ht="63" customHeight="1" x14ac:dyDescent="0.8">
      <c r="A49" s="7"/>
      <c r="B49" s="8" t="s">
        <v>45</v>
      </c>
      <c r="C49" s="41">
        <v>1682800</v>
      </c>
      <c r="D49" s="42">
        <f>D48+D47+D46+D45+D44+D43+D42+D41+D40+D39+D38+D37+D36+D35+D34+D33+D32+D31+D30+D29+D28+D27</f>
        <v>1604300</v>
      </c>
      <c r="E49" s="42">
        <f>E48+E47+E46+E45+E44+E43+E42+E41+E40+E39+E38+E37+E36+E35+E34+E33+E32+E31+E30+E29+E28+E27</f>
        <v>9500</v>
      </c>
      <c r="F49" s="42">
        <f>F48+F47+F46+F45+F44+F43+F42+F41+F40+F39+F38+F37+F36+F35+F34+F33+F32+F31+F30+F29+F28+F27</f>
        <v>0</v>
      </c>
      <c r="G49" s="42">
        <f>G48+G47+G46+G45+G44+G43+G42+G41+G40+G39+G38+G37+G36+G35+G34+G33+G32+G31+G30+G29+G28+G27</f>
        <v>4400</v>
      </c>
      <c r="H49" s="42">
        <v>11446211</v>
      </c>
      <c r="I49" s="42">
        <v>4000000</v>
      </c>
      <c r="J49" s="42">
        <v>469117.69</v>
      </c>
      <c r="K49" s="41">
        <v>3364176737.6700001</v>
      </c>
      <c r="L49" s="30">
        <v>0</v>
      </c>
    </row>
    <row r="50" spans="1:12" ht="59.25" customHeight="1" x14ac:dyDescent="0.8">
      <c r="A50" s="7"/>
      <c r="B50" s="8" t="s">
        <v>81</v>
      </c>
      <c r="C50" s="41">
        <v>0</v>
      </c>
      <c r="D50" s="42"/>
      <c r="E50" s="42"/>
      <c r="F50" s="42"/>
      <c r="G50" s="42"/>
      <c r="H50" s="42"/>
      <c r="I50" s="41"/>
      <c r="J50" s="41"/>
      <c r="K50" s="41">
        <v>0</v>
      </c>
      <c r="L50" s="30"/>
    </row>
    <row r="51" spans="1:12" ht="59.25" customHeight="1" x14ac:dyDescent="0.8">
      <c r="A51" s="7" t="s">
        <v>82</v>
      </c>
      <c r="B51" s="8" t="s">
        <v>83</v>
      </c>
      <c r="C51" s="41">
        <v>0</v>
      </c>
      <c r="D51" s="42"/>
      <c r="E51" s="42"/>
      <c r="F51" s="42"/>
      <c r="G51" s="42"/>
      <c r="H51" s="42">
        <v>916655</v>
      </c>
      <c r="I51" s="41"/>
      <c r="J51" s="41"/>
      <c r="K51" s="41">
        <v>12735957</v>
      </c>
      <c r="L51" s="30"/>
    </row>
    <row r="52" spans="1:12" ht="59.25" customHeight="1" x14ac:dyDescent="0.8">
      <c r="A52" s="7" t="s">
        <v>84</v>
      </c>
      <c r="B52" s="8" t="s">
        <v>85</v>
      </c>
      <c r="C52" s="41">
        <v>0</v>
      </c>
      <c r="D52" s="42"/>
      <c r="E52" s="42"/>
      <c r="F52" s="42"/>
      <c r="G52" s="42"/>
      <c r="H52" s="42"/>
      <c r="I52" s="41"/>
      <c r="J52" s="41"/>
      <c r="K52" s="41">
        <v>1930067</v>
      </c>
      <c r="L52" s="30"/>
    </row>
    <row r="53" spans="1:12" ht="55.5" customHeight="1" x14ac:dyDescent="0.8">
      <c r="A53" s="7" t="s">
        <v>86</v>
      </c>
      <c r="B53" s="8" t="s">
        <v>87</v>
      </c>
      <c r="C53" s="41">
        <v>0</v>
      </c>
      <c r="D53" s="42"/>
      <c r="E53" s="42"/>
      <c r="F53" s="42"/>
      <c r="G53" s="42"/>
      <c r="H53" s="42"/>
      <c r="I53" s="41"/>
      <c r="J53" s="41"/>
      <c r="K53" s="41">
        <v>2886954</v>
      </c>
      <c r="L53" s="30"/>
    </row>
    <row r="54" spans="1:12" ht="59.25" customHeight="1" x14ac:dyDescent="0.8">
      <c r="A54" s="7" t="s">
        <v>88</v>
      </c>
      <c r="B54" s="8" t="s">
        <v>89</v>
      </c>
      <c r="C54" s="41">
        <v>0</v>
      </c>
      <c r="D54" s="42"/>
      <c r="E54" s="42"/>
      <c r="F54" s="42"/>
      <c r="G54" s="42"/>
      <c r="H54" s="42"/>
      <c r="I54" s="41"/>
      <c r="J54" s="41"/>
      <c r="K54" s="41">
        <v>4218896</v>
      </c>
      <c r="L54" s="30"/>
    </row>
    <row r="55" spans="1:12" ht="59.25" customHeight="1" x14ac:dyDescent="0.8">
      <c r="A55" s="7" t="s">
        <v>191</v>
      </c>
      <c r="B55" s="8" t="s">
        <v>192</v>
      </c>
      <c r="C55" s="41">
        <v>0</v>
      </c>
      <c r="D55" s="42"/>
      <c r="E55" s="42"/>
      <c r="F55" s="42"/>
      <c r="G55" s="42"/>
      <c r="H55" s="42"/>
      <c r="I55" s="41"/>
      <c r="J55" s="41"/>
      <c r="K55" s="41">
        <v>4988833</v>
      </c>
      <c r="L55" s="30"/>
    </row>
    <row r="56" spans="1:12" ht="63" customHeight="1" x14ac:dyDescent="0.8">
      <c r="A56" s="7" t="s">
        <v>90</v>
      </c>
      <c r="B56" s="8" t="s">
        <v>91</v>
      </c>
      <c r="C56" s="41">
        <v>0</v>
      </c>
      <c r="D56" s="42"/>
      <c r="E56" s="42"/>
      <c r="F56" s="42"/>
      <c r="G56" s="42"/>
      <c r="H56" s="42"/>
      <c r="I56" s="41"/>
      <c r="J56" s="41"/>
      <c r="K56" s="41">
        <v>4866470</v>
      </c>
      <c r="L56" s="30"/>
    </row>
    <row r="57" spans="1:12" ht="59.25" customHeight="1" x14ac:dyDescent="0.8">
      <c r="A57" s="7" t="s">
        <v>92</v>
      </c>
      <c r="B57" s="8" t="s">
        <v>93</v>
      </c>
      <c r="C57" s="41">
        <v>0</v>
      </c>
      <c r="D57" s="42"/>
      <c r="E57" s="42"/>
      <c r="F57" s="42"/>
      <c r="G57" s="42"/>
      <c r="H57" s="42"/>
      <c r="I57" s="41"/>
      <c r="J57" s="41"/>
      <c r="K57" s="41">
        <v>4403815.75</v>
      </c>
      <c r="L57" s="30"/>
    </row>
    <row r="58" spans="1:12" ht="63" customHeight="1" x14ac:dyDescent="0.8">
      <c r="A58" s="7" t="s">
        <v>94</v>
      </c>
      <c r="B58" s="8" t="s">
        <v>95</v>
      </c>
      <c r="C58" s="41">
        <v>0</v>
      </c>
      <c r="D58" s="42"/>
      <c r="E58" s="42"/>
      <c r="F58" s="42"/>
      <c r="G58" s="42"/>
      <c r="H58" s="42"/>
      <c r="I58" s="41"/>
      <c r="J58" s="41"/>
      <c r="K58" s="41">
        <v>1108230</v>
      </c>
      <c r="L58" s="30"/>
    </row>
    <row r="59" spans="1:12" ht="59.25" customHeight="1" x14ac:dyDescent="0.8">
      <c r="A59" s="7" t="s">
        <v>141</v>
      </c>
      <c r="B59" s="8" t="s">
        <v>142</v>
      </c>
      <c r="C59" s="41">
        <v>0</v>
      </c>
      <c r="D59" s="42"/>
      <c r="E59" s="42"/>
      <c r="F59" s="42"/>
      <c r="G59" s="42"/>
      <c r="H59" s="42"/>
      <c r="I59" s="41"/>
      <c r="J59" s="41"/>
      <c r="K59" s="41">
        <v>1026260</v>
      </c>
      <c r="L59" s="30"/>
    </row>
    <row r="60" spans="1:12" ht="59.25" customHeight="1" x14ac:dyDescent="0.8">
      <c r="A60" s="7" t="s">
        <v>96</v>
      </c>
      <c r="B60" s="8" t="s">
        <v>97</v>
      </c>
      <c r="C60" s="41">
        <v>0</v>
      </c>
      <c r="D60" s="42"/>
      <c r="E60" s="42"/>
      <c r="F60" s="42"/>
      <c r="G60" s="42"/>
      <c r="H60" s="42"/>
      <c r="I60" s="41"/>
      <c r="J60" s="41"/>
      <c r="K60" s="41">
        <v>1474652</v>
      </c>
      <c r="L60" s="30"/>
    </row>
    <row r="61" spans="1:12" ht="66.75" customHeight="1" x14ac:dyDescent="0.8">
      <c r="A61" s="7" t="s">
        <v>98</v>
      </c>
      <c r="B61" s="8" t="s">
        <v>99</v>
      </c>
      <c r="C61" s="41">
        <v>0</v>
      </c>
      <c r="D61" s="42"/>
      <c r="E61" s="42"/>
      <c r="F61" s="42"/>
      <c r="G61" s="42"/>
      <c r="H61" s="42"/>
      <c r="I61" s="41"/>
      <c r="J61" s="41"/>
      <c r="K61" s="41">
        <v>2518165</v>
      </c>
      <c r="L61" s="30"/>
    </row>
    <row r="62" spans="1:12" ht="63" customHeight="1" x14ac:dyDescent="0.8">
      <c r="A62" s="7" t="s">
        <v>100</v>
      </c>
      <c r="B62" s="8" t="s">
        <v>101</v>
      </c>
      <c r="C62" s="41">
        <v>0</v>
      </c>
      <c r="D62" s="42"/>
      <c r="E62" s="42"/>
      <c r="F62" s="42"/>
      <c r="G62" s="42"/>
      <c r="H62" s="42"/>
      <c r="I62" s="41"/>
      <c r="J62" s="41"/>
      <c r="K62" s="41">
        <v>2051180</v>
      </c>
      <c r="L62" s="30"/>
    </row>
    <row r="63" spans="1:12" ht="63" customHeight="1" x14ac:dyDescent="0.8">
      <c r="A63" s="7" t="s">
        <v>102</v>
      </c>
      <c r="B63" s="8" t="s">
        <v>103</v>
      </c>
      <c r="C63" s="41">
        <v>0</v>
      </c>
      <c r="D63" s="42"/>
      <c r="E63" s="42"/>
      <c r="F63" s="42"/>
      <c r="G63" s="42"/>
      <c r="H63" s="42"/>
      <c r="I63" s="41"/>
      <c r="J63" s="41"/>
      <c r="K63" s="41">
        <v>7976747</v>
      </c>
      <c r="L63" s="30"/>
    </row>
    <row r="64" spans="1:12" ht="55.5" customHeight="1" x14ac:dyDescent="0.8">
      <c r="A64" s="7" t="s">
        <v>104</v>
      </c>
      <c r="B64" s="8" t="s">
        <v>105</v>
      </c>
      <c r="C64" s="41">
        <v>0</v>
      </c>
      <c r="D64" s="42"/>
      <c r="E64" s="42"/>
      <c r="F64" s="42"/>
      <c r="G64" s="42"/>
      <c r="H64" s="42"/>
      <c r="I64" s="41"/>
      <c r="J64" s="41"/>
      <c r="K64" s="41">
        <v>5287509</v>
      </c>
      <c r="L64" s="30"/>
    </row>
    <row r="65" spans="1:12" ht="59.25" customHeight="1" x14ac:dyDescent="0.8">
      <c r="A65" s="7" t="s">
        <v>106</v>
      </c>
      <c r="B65" s="8" t="s">
        <v>162</v>
      </c>
      <c r="C65" s="41">
        <v>0</v>
      </c>
      <c r="D65" s="42"/>
      <c r="E65" s="42"/>
      <c r="F65" s="42"/>
      <c r="G65" s="42"/>
      <c r="H65" s="42"/>
      <c r="I65" s="41"/>
      <c r="J65" s="41"/>
      <c r="K65" s="41">
        <v>1455322</v>
      </c>
      <c r="L65" s="30"/>
    </row>
    <row r="66" spans="1:12" ht="59.25" customHeight="1" x14ac:dyDescent="0.8">
      <c r="A66" s="7" t="s">
        <v>177</v>
      </c>
      <c r="B66" s="8" t="s">
        <v>178</v>
      </c>
      <c r="C66" s="41">
        <v>138000</v>
      </c>
      <c r="D66" s="42"/>
      <c r="E66" s="42"/>
      <c r="F66" s="42">
        <f>138000</f>
        <v>138000</v>
      </c>
      <c r="G66" s="42"/>
      <c r="H66" s="42"/>
      <c r="I66" s="41"/>
      <c r="J66" s="41"/>
      <c r="K66" s="41">
        <v>2475226</v>
      </c>
      <c r="L66" s="30"/>
    </row>
    <row r="67" spans="1:12" ht="66.75" customHeight="1" x14ac:dyDescent="0.8">
      <c r="A67" s="7" t="s">
        <v>107</v>
      </c>
      <c r="B67" s="8" t="s">
        <v>206</v>
      </c>
      <c r="C67" s="41">
        <v>0</v>
      </c>
      <c r="D67" s="42"/>
      <c r="E67" s="42"/>
      <c r="F67" s="42"/>
      <c r="G67" s="42"/>
      <c r="H67" s="42"/>
      <c r="I67" s="41"/>
      <c r="J67" s="41"/>
      <c r="K67" s="41">
        <v>971628</v>
      </c>
      <c r="L67" s="30"/>
    </row>
    <row r="68" spans="1:12" ht="63" customHeight="1" x14ac:dyDescent="0.8">
      <c r="A68" s="7" t="s">
        <v>108</v>
      </c>
      <c r="B68" s="8" t="s">
        <v>109</v>
      </c>
      <c r="C68" s="41">
        <v>0</v>
      </c>
      <c r="D68" s="42"/>
      <c r="E68" s="42"/>
      <c r="F68" s="42"/>
      <c r="G68" s="42"/>
      <c r="H68" s="42"/>
      <c r="I68" s="41">
        <v>500000</v>
      </c>
      <c r="J68" s="41"/>
      <c r="K68" s="41">
        <v>2713659</v>
      </c>
      <c r="L68" s="30"/>
    </row>
    <row r="69" spans="1:12" ht="63" customHeight="1" x14ac:dyDescent="0.8">
      <c r="A69" s="7" t="s">
        <v>110</v>
      </c>
      <c r="B69" s="8" t="s">
        <v>111</v>
      </c>
      <c r="C69" s="41">
        <v>166200</v>
      </c>
      <c r="D69" s="42"/>
      <c r="E69" s="42"/>
      <c r="F69" s="42">
        <f>166200</f>
        <v>166200</v>
      </c>
      <c r="G69" s="42"/>
      <c r="H69" s="42">
        <v>734624</v>
      </c>
      <c r="I69" s="41"/>
      <c r="J69" s="41"/>
      <c r="K69" s="41">
        <v>6970847</v>
      </c>
      <c r="L69" s="30"/>
    </row>
    <row r="70" spans="1:12" ht="63" customHeight="1" x14ac:dyDescent="0.8">
      <c r="A70" s="7" t="s">
        <v>163</v>
      </c>
      <c r="B70" s="8" t="s">
        <v>164</v>
      </c>
      <c r="C70" s="41">
        <v>0</v>
      </c>
      <c r="D70" s="42"/>
      <c r="E70" s="42"/>
      <c r="F70" s="42"/>
      <c r="G70" s="42"/>
      <c r="H70" s="42"/>
      <c r="I70" s="41"/>
      <c r="J70" s="41"/>
      <c r="K70" s="41">
        <v>1305161</v>
      </c>
      <c r="L70" s="30"/>
    </row>
    <row r="71" spans="1:12" ht="59.25" customHeight="1" x14ac:dyDescent="0.8">
      <c r="A71" s="7" t="s">
        <v>112</v>
      </c>
      <c r="B71" s="8" t="s">
        <v>113</v>
      </c>
      <c r="C71" s="41">
        <v>0</v>
      </c>
      <c r="D71" s="42"/>
      <c r="E71" s="42"/>
      <c r="F71" s="42"/>
      <c r="G71" s="42"/>
      <c r="H71" s="42"/>
      <c r="I71" s="41"/>
      <c r="J71" s="41"/>
      <c r="K71" s="41">
        <v>3944427</v>
      </c>
      <c r="L71" s="30"/>
    </row>
    <row r="72" spans="1:12" ht="63" customHeight="1" x14ac:dyDescent="0.8">
      <c r="A72" s="7" t="s">
        <v>189</v>
      </c>
      <c r="B72" s="8" t="s">
        <v>190</v>
      </c>
      <c r="C72" s="41">
        <v>0</v>
      </c>
      <c r="D72" s="42"/>
      <c r="E72" s="42"/>
      <c r="F72" s="42"/>
      <c r="G72" s="42"/>
      <c r="H72" s="42"/>
      <c r="I72" s="41"/>
      <c r="J72" s="41"/>
      <c r="K72" s="41">
        <v>3028408</v>
      </c>
      <c r="L72" s="30"/>
    </row>
    <row r="73" spans="1:12" ht="66.75" customHeight="1" x14ac:dyDescent="0.8">
      <c r="A73" s="7" t="s">
        <v>187</v>
      </c>
      <c r="B73" s="8" t="s">
        <v>188</v>
      </c>
      <c r="C73" s="41">
        <v>0</v>
      </c>
      <c r="D73" s="42"/>
      <c r="E73" s="42"/>
      <c r="F73" s="42"/>
      <c r="G73" s="42"/>
      <c r="H73" s="42"/>
      <c r="I73" s="41"/>
      <c r="J73" s="41"/>
      <c r="K73" s="41">
        <v>8225193</v>
      </c>
      <c r="L73" s="30"/>
    </row>
    <row r="74" spans="1:12" ht="59.25" customHeight="1" x14ac:dyDescent="0.8">
      <c r="A74" s="7" t="s">
        <v>114</v>
      </c>
      <c r="B74" s="8" t="s">
        <v>115</v>
      </c>
      <c r="C74" s="41">
        <v>0</v>
      </c>
      <c r="D74" s="42"/>
      <c r="E74" s="42"/>
      <c r="F74" s="42"/>
      <c r="G74" s="42"/>
      <c r="H74" s="42"/>
      <c r="I74" s="41"/>
      <c r="J74" s="41"/>
      <c r="K74" s="41">
        <v>1226565</v>
      </c>
      <c r="L74" s="30"/>
    </row>
    <row r="75" spans="1:12" ht="59.25" customHeight="1" x14ac:dyDescent="0.8">
      <c r="A75" s="7" t="s">
        <v>183</v>
      </c>
      <c r="B75" s="8" t="s">
        <v>184</v>
      </c>
      <c r="C75" s="41">
        <v>121400</v>
      </c>
      <c r="D75" s="42"/>
      <c r="E75" s="42"/>
      <c r="F75" s="42">
        <f>121400</f>
        <v>121400</v>
      </c>
      <c r="G75" s="42"/>
      <c r="H75" s="42">
        <v>338066</v>
      </c>
      <c r="I75" s="41">
        <v>500000</v>
      </c>
      <c r="J75" s="41"/>
      <c r="K75" s="41">
        <v>8742862</v>
      </c>
      <c r="L75" s="30"/>
    </row>
    <row r="76" spans="1:12" ht="63" customHeight="1" x14ac:dyDescent="0.8">
      <c r="A76" s="7" t="s">
        <v>165</v>
      </c>
      <c r="B76" s="8" t="s">
        <v>166</v>
      </c>
      <c r="C76" s="41">
        <v>0</v>
      </c>
      <c r="D76" s="42"/>
      <c r="E76" s="42"/>
      <c r="F76" s="42"/>
      <c r="G76" s="42"/>
      <c r="H76" s="42">
        <v>494084</v>
      </c>
      <c r="I76" s="41">
        <v>500000</v>
      </c>
      <c r="J76" s="41"/>
      <c r="K76" s="41">
        <v>8029820.2199999988</v>
      </c>
      <c r="L76" s="30"/>
    </row>
    <row r="77" spans="1:12" ht="63" customHeight="1" x14ac:dyDescent="0.8">
      <c r="A77" s="7" t="s">
        <v>116</v>
      </c>
      <c r="B77" s="8" t="s">
        <v>117</v>
      </c>
      <c r="C77" s="41">
        <v>0</v>
      </c>
      <c r="D77" s="42"/>
      <c r="E77" s="42"/>
      <c r="F77" s="42"/>
      <c r="G77" s="42"/>
      <c r="H77" s="42">
        <v>650110</v>
      </c>
      <c r="I77" s="41">
        <v>1000000</v>
      </c>
      <c r="J77" s="41"/>
      <c r="K77" s="41">
        <v>10436029</v>
      </c>
      <c r="L77" s="30"/>
    </row>
    <row r="78" spans="1:12" ht="66.75" customHeight="1" x14ac:dyDescent="0.8">
      <c r="A78" s="7" t="s">
        <v>167</v>
      </c>
      <c r="B78" s="8" t="s">
        <v>168</v>
      </c>
      <c r="C78" s="41">
        <v>0</v>
      </c>
      <c r="D78" s="42"/>
      <c r="E78" s="42"/>
      <c r="F78" s="42"/>
      <c r="G78" s="42"/>
      <c r="H78" s="42"/>
      <c r="I78" s="41"/>
      <c r="J78" s="41"/>
      <c r="K78" s="41">
        <v>979252</v>
      </c>
      <c r="L78" s="30"/>
    </row>
    <row r="79" spans="1:12" ht="66.75" customHeight="1" x14ac:dyDescent="0.8">
      <c r="A79" s="7" t="s">
        <v>118</v>
      </c>
      <c r="B79" s="8" t="s">
        <v>119</v>
      </c>
      <c r="C79" s="41">
        <v>0</v>
      </c>
      <c r="D79" s="42"/>
      <c r="E79" s="42"/>
      <c r="F79" s="42"/>
      <c r="G79" s="42"/>
      <c r="H79" s="42"/>
      <c r="I79" s="41"/>
      <c r="J79" s="41"/>
      <c r="K79" s="41">
        <v>1573812</v>
      </c>
      <c r="L79" s="30"/>
    </row>
    <row r="80" spans="1:12" ht="55.5" customHeight="1" x14ac:dyDescent="0.8">
      <c r="A80" s="7" t="s">
        <v>120</v>
      </c>
      <c r="B80" s="8" t="s">
        <v>121</v>
      </c>
      <c r="C80" s="41">
        <v>93000</v>
      </c>
      <c r="D80" s="42"/>
      <c r="E80" s="42"/>
      <c r="F80" s="42">
        <f>93000</f>
        <v>93000</v>
      </c>
      <c r="G80" s="42"/>
      <c r="H80" s="42"/>
      <c r="I80" s="41"/>
      <c r="J80" s="41"/>
      <c r="K80" s="41">
        <v>1585858</v>
      </c>
      <c r="L80" s="30"/>
    </row>
    <row r="81" spans="1:12" ht="59.25" customHeight="1" x14ac:dyDescent="0.8">
      <c r="A81" s="7" t="s">
        <v>122</v>
      </c>
      <c r="B81" s="8" t="s">
        <v>123</v>
      </c>
      <c r="C81" s="41">
        <v>0</v>
      </c>
      <c r="D81" s="42"/>
      <c r="E81" s="42"/>
      <c r="F81" s="42"/>
      <c r="G81" s="42"/>
      <c r="H81" s="42"/>
      <c r="I81" s="41"/>
      <c r="J81" s="41"/>
      <c r="K81" s="41">
        <v>2445258</v>
      </c>
      <c r="L81" s="30"/>
    </row>
    <row r="82" spans="1:12" ht="59.25" customHeight="1" x14ac:dyDescent="0.8">
      <c r="A82" s="7" t="s">
        <v>124</v>
      </c>
      <c r="B82" s="8" t="s">
        <v>125</v>
      </c>
      <c r="C82" s="41">
        <v>0</v>
      </c>
      <c r="D82" s="42"/>
      <c r="E82" s="42"/>
      <c r="F82" s="42"/>
      <c r="G82" s="42"/>
      <c r="H82" s="42"/>
      <c r="I82" s="41"/>
      <c r="J82" s="41"/>
      <c r="K82" s="41">
        <v>465740</v>
      </c>
      <c r="L82" s="30"/>
    </row>
    <row r="83" spans="1:12" ht="63" customHeight="1" x14ac:dyDescent="0.8">
      <c r="A83" s="7" t="s">
        <v>126</v>
      </c>
      <c r="B83" s="8" t="s">
        <v>127</v>
      </c>
      <c r="C83" s="41">
        <v>0</v>
      </c>
      <c r="D83" s="42"/>
      <c r="E83" s="42"/>
      <c r="F83" s="42"/>
      <c r="G83" s="42"/>
      <c r="H83" s="42"/>
      <c r="I83" s="41"/>
      <c r="J83" s="41"/>
      <c r="K83" s="41">
        <v>1693470</v>
      </c>
      <c r="L83" s="30"/>
    </row>
    <row r="84" spans="1:12" ht="63" customHeight="1" x14ac:dyDescent="0.8">
      <c r="A84" s="7" t="s">
        <v>128</v>
      </c>
      <c r="B84" s="8" t="s">
        <v>129</v>
      </c>
      <c r="C84" s="41">
        <v>0</v>
      </c>
      <c r="D84" s="42"/>
      <c r="E84" s="42"/>
      <c r="F84" s="42"/>
      <c r="G84" s="42"/>
      <c r="H84" s="42"/>
      <c r="I84" s="41"/>
      <c r="J84" s="41"/>
      <c r="K84" s="41">
        <v>2942719</v>
      </c>
      <c r="L84" s="30"/>
    </row>
    <row r="85" spans="1:12" ht="119.25" customHeight="1" x14ac:dyDescent="0.8">
      <c r="A85" s="7" t="s">
        <v>151</v>
      </c>
      <c r="B85" s="8" t="s">
        <v>175</v>
      </c>
      <c r="C85" s="41">
        <v>0</v>
      </c>
      <c r="D85" s="42"/>
      <c r="E85" s="42"/>
      <c r="F85" s="42"/>
      <c r="G85" s="42"/>
      <c r="H85" s="42"/>
      <c r="I85" s="41"/>
      <c r="J85" s="41"/>
      <c r="K85" s="41">
        <v>472010</v>
      </c>
      <c r="L85" s="30"/>
    </row>
    <row r="86" spans="1:12" ht="66.75" customHeight="1" x14ac:dyDescent="0.8">
      <c r="A86" s="7" t="s">
        <v>198</v>
      </c>
      <c r="B86" s="8" t="s">
        <v>199</v>
      </c>
      <c r="C86" s="41">
        <v>0</v>
      </c>
      <c r="D86" s="42"/>
      <c r="E86" s="42"/>
      <c r="F86" s="42"/>
      <c r="G86" s="42"/>
      <c r="H86" s="42"/>
      <c r="I86" s="41"/>
      <c r="J86" s="41"/>
      <c r="K86" s="41">
        <v>512043</v>
      </c>
      <c r="L86" s="30"/>
    </row>
    <row r="87" spans="1:12" ht="63" customHeight="1" x14ac:dyDescent="0.8">
      <c r="A87" s="7" t="s">
        <v>149</v>
      </c>
      <c r="B87" s="8" t="s">
        <v>134</v>
      </c>
      <c r="C87" s="41">
        <v>0</v>
      </c>
      <c r="D87" s="42"/>
      <c r="E87" s="42"/>
      <c r="F87" s="42"/>
      <c r="G87" s="42"/>
      <c r="H87" s="42">
        <v>399818</v>
      </c>
      <c r="I87" s="41">
        <v>1000000</v>
      </c>
      <c r="J87" s="41">
        <v>745124.47</v>
      </c>
      <c r="K87" s="41">
        <v>10379674.85</v>
      </c>
      <c r="L87" s="30"/>
    </row>
    <row r="88" spans="1:12" ht="59.25" customHeight="1" x14ac:dyDescent="0.8">
      <c r="A88" s="7" t="s">
        <v>148</v>
      </c>
      <c r="B88" s="8" t="s">
        <v>133</v>
      </c>
      <c r="C88" s="41">
        <v>0</v>
      </c>
      <c r="D88" s="42"/>
      <c r="E88" s="42"/>
      <c r="F88" s="42"/>
      <c r="G88" s="42"/>
      <c r="H88" s="42"/>
      <c r="I88" s="41"/>
      <c r="J88" s="41"/>
      <c r="K88" s="41">
        <v>421237</v>
      </c>
      <c r="L88" s="30"/>
    </row>
    <row r="89" spans="1:12" ht="63" customHeight="1" x14ac:dyDescent="0.8">
      <c r="A89" s="7" t="s">
        <v>153</v>
      </c>
      <c r="B89" s="8" t="s">
        <v>182</v>
      </c>
      <c r="C89" s="41">
        <v>0</v>
      </c>
      <c r="D89" s="42"/>
      <c r="E89" s="42"/>
      <c r="F89" s="42"/>
      <c r="G89" s="42"/>
      <c r="H89" s="42"/>
      <c r="I89" s="41"/>
      <c r="J89" s="41"/>
      <c r="K89" s="41">
        <v>1599787</v>
      </c>
      <c r="L89" s="30"/>
    </row>
    <row r="90" spans="1:12" ht="63" customHeight="1" x14ac:dyDescent="0.8">
      <c r="A90" s="7" t="s">
        <v>158</v>
      </c>
      <c r="B90" s="8" t="s">
        <v>139</v>
      </c>
      <c r="C90" s="41">
        <v>0</v>
      </c>
      <c r="D90" s="42"/>
      <c r="E90" s="42"/>
      <c r="F90" s="42"/>
      <c r="G90" s="42"/>
      <c r="H90" s="42"/>
      <c r="I90" s="41"/>
      <c r="J90" s="41"/>
      <c r="K90" s="41">
        <v>4420783</v>
      </c>
      <c r="L90" s="30"/>
    </row>
    <row r="91" spans="1:12" ht="63" customHeight="1" x14ac:dyDescent="0.8">
      <c r="A91" s="7" t="s">
        <v>150</v>
      </c>
      <c r="B91" s="8" t="s">
        <v>135</v>
      </c>
      <c r="C91" s="41">
        <v>0</v>
      </c>
      <c r="D91" s="42"/>
      <c r="E91" s="42"/>
      <c r="F91" s="42"/>
      <c r="G91" s="42"/>
      <c r="H91" s="42"/>
      <c r="I91" s="41"/>
      <c r="J91" s="41"/>
      <c r="K91" s="41">
        <v>2268873</v>
      </c>
      <c r="L91" s="30"/>
    </row>
    <row r="92" spans="1:12" ht="59.25" customHeight="1" x14ac:dyDescent="0.8">
      <c r="A92" s="7" t="s">
        <v>157</v>
      </c>
      <c r="B92" s="8" t="s">
        <v>138</v>
      </c>
      <c r="C92" s="41">
        <v>0</v>
      </c>
      <c r="D92" s="42"/>
      <c r="E92" s="42"/>
      <c r="F92" s="42"/>
      <c r="G92" s="42"/>
      <c r="H92" s="42"/>
      <c r="I92" s="41"/>
      <c r="J92" s="41"/>
      <c r="K92" s="41">
        <v>2829837</v>
      </c>
      <c r="L92" s="30"/>
    </row>
    <row r="93" spans="1:12" ht="63" customHeight="1" x14ac:dyDescent="0.8">
      <c r="A93" s="7" t="s">
        <v>154</v>
      </c>
      <c r="B93" s="8" t="s">
        <v>197</v>
      </c>
      <c r="C93" s="41">
        <v>0</v>
      </c>
      <c r="D93" s="42"/>
      <c r="E93" s="42"/>
      <c r="F93" s="42"/>
      <c r="G93" s="42"/>
      <c r="H93" s="42">
        <v>465822</v>
      </c>
      <c r="I93" s="41"/>
      <c r="J93" s="41"/>
      <c r="K93" s="41">
        <v>6944505</v>
      </c>
      <c r="L93" s="30"/>
    </row>
    <row r="94" spans="1:12" ht="119.25" customHeight="1" x14ac:dyDescent="0.8">
      <c r="A94" s="7" t="s">
        <v>152</v>
      </c>
      <c r="B94" s="8" t="s">
        <v>176</v>
      </c>
      <c r="C94" s="41">
        <v>0</v>
      </c>
      <c r="D94" s="42"/>
      <c r="E94" s="42"/>
      <c r="F94" s="42"/>
      <c r="G94" s="42"/>
      <c r="H94" s="42"/>
      <c r="I94" s="41">
        <v>500000</v>
      </c>
      <c r="J94" s="41"/>
      <c r="K94" s="41">
        <v>2381762</v>
      </c>
      <c r="L94" s="30"/>
    </row>
    <row r="95" spans="1:12" ht="59.25" customHeight="1" x14ac:dyDescent="0.8">
      <c r="A95" s="7" t="s">
        <v>145</v>
      </c>
      <c r="B95" s="8" t="s">
        <v>130</v>
      </c>
      <c r="C95" s="41">
        <v>0</v>
      </c>
      <c r="D95" s="42"/>
      <c r="E95" s="42"/>
      <c r="F95" s="42"/>
      <c r="G95" s="42"/>
      <c r="H95" s="42"/>
      <c r="I95" s="41"/>
      <c r="J95" s="41"/>
      <c r="K95" s="41">
        <v>1268952</v>
      </c>
      <c r="L95" s="30"/>
    </row>
    <row r="96" spans="1:12" ht="55.5" customHeight="1" x14ac:dyDescent="0.8">
      <c r="A96" s="7" t="s">
        <v>155</v>
      </c>
      <c r="B96" s="8" t="s">
        <v>136</v>
      </c>
      <c r="C96" s="41">
        <v>0</v>
      </c>
      <c r="D96" s="42"/>
      <c r="E96" s="42"/>
      <c r="F96" s="42"/>
      <c r="G96" s="42"/>
      <c r="H96" s="42"/>
      <c r="I96" s="41"/>
      <c r="J96" s="41"/>
      <c r="K96" s="41">
        <v>2054375</v>
      </c>
      <c r="L96" s="30"/>
    </row>
    <row r="97" spans="1:12" ht="59.25" customHeight="1" x14ac:dyDescent="0.8">
      <c r="A97" s="7" t="s">
        <v>196</v>
      </c>
      <c r="B97" s="8" t="s">
        <v>207</v>
      </c>
      <c r="C97" s="41">
        <v>0</v>
      </c>
      <c r="D97" s="42"/>
      <c r="E97" s="42"/>
      <c r="F97" s="42"/>
      <c r="G97" s="42"/>
      <c r="H97" s="42"/>
      <c r="I97" s="41"/>
      <c r="J97" s="41"/>
      <c r="K97" s="41">
        <v>1853305</v>
      </c>
      <c r="L97" s="30"/>
    </row>
    <row r="98" spans="1:12" ht="63" customHeight="1" x14ac:dyDescent="0.8">
      <c r="A98" s="7" t="s">
        <v>156</v>
      </c>
      <c r="B98" s="8" t="s">
        <v>137</v>
      </c>
      <c r="C98" s="41">
        <v>0</v>
      </c>
      <c r="D98" s="42"/>
      <c r="E98" s="42"/>
      <c r="F98" s="42"/>
      <c r="G98" s="42"/>
      <c r="H98" s="42"/>
      <c r="I98" s="41"/>
      <c r="J98" s="41"/>
      <c r="K98" s="41">
        <v>1739997</v>
      </c>
      <c r="L98" s="30"/>
    </row>
    <row r="99" spans="1:12" ht="55.5" customHeight="1" x14ac:dyDescent="0.8">
      <c r="A99" s="7" t="s">
        <v>147</v>
      </c>
      <c r="B99" s="8" t="s">
        <v>132</v>
      </c>
      <c r="C99" s="41">
        <v>0</v>
      </c>
      <c r="D99" s="42"/>
      <c r="E99" s="42"/>
      <c r="F99" s="42"/>
      <c r="G99" s="42"/>
      <c r="H99" s="42"/>
      <c r="I99" s="41"/>
      <c r="J99" s="41"/>
      <c r="K99" s="41">
        <v>452970</v>
      </c>
      <c r="L99" s="30"/>
    </row>
    <row r="100" spans="1:12" ht="63" customHeight="1" x14ac:dyDescent="0.8">
      <c r="A100" s="7" t="s">
        <v>146</v>
      </c>
      <c r="B100" s="8" t="s">
        <v>131</v>
      </c>
      <c r="C100" s="41">
        <v>0</v>
      </c>
      <c r="D100" s="42"/>
      <c r="E100" s="42"/>
      <c r="F100" s="42"/>
      <c r="G100" s="42"/>
      <c r="H100" s="42"/>
      <c r="I100" s="41"/>
      <c r="J100" s="41"/>
      <c r="K100" s="41">
        <v>1724841</v>
      </c>
      <c r="L100" s="30"/>
    </row>
    <row r="101" spans="1:12" ht="63" customHeight="1" x14ac:dyDescent="0.8">
      <c r="A101" s="7" t="s">
        <v>174</v>
      </c>
      <c r="B101" s="8" t="s">
        <v>140</v>
      </c>
      <c r="C101" s="41">
        <v>0</v>
      </c>
      <c r="D101" s="42"/>
      <c r="E101" s="42"/>
      <c r="F101" s="42"/>
      <c r="G101" s="42"/>
      <c r="H101" s="42"/>
      <c r="I101" s="41">
        <v>500000</v>
      </c>
      <c r="J101" s="41">
        <v>148957</v>
      </c>
      <c r="K101" s="41">
        <v>2376848</v>
      </c>
      <c r="L101" s="30"/>
    </row>
    <row r="102" spans="1:12" ht="63" customHeight="1" x14ac:dyDescent="0.8">
      <c r="A102" s="7" t="s">
        <v>185</v>
      </c>
      <c r="B102" s="8" t="s">
        <v>186</v>
      </c>
      <c r="C102" s="41">
        <v>0</v>
      </c>
      <c r="D102" s="42"/>
      <c r="E102" s="42"/>
      <c r="F102" s="42"/>
      <c r="G102" s="42"/>
      <c r="H102" s="42">
        <v>312053</v>
      </c>
      <c r="I102" s="41">
        <v>500000</v>
      </c>
      <c r="J102" s="41"/>
      <c r="K102" s="41">
        <v>4635105</v>
      </c>
      <c r="L102" s="30"/>
    </row>
    <row r="103" spans="1:12" ht="59.25" x14ac:dyDescent="0.8">
      <c r="A103" s="7" t="s">
        <v>202</v>
      </c>
      <c r="B103" s="8" t="s">
        <v>200</v>
      </c>
      <c r="C103" s="41">
        <v>0</v>
      </c>
      <c r="D103" s="42"/>
      <c r="E103" s="42"/>
      <c r="F103" s="42"/>
      <c r="G103" s="42"/>
      <c r="H103" s="42"/>
      <c r="I103" s="41"/>
      <c r="J103" s="41"/>
      <c r="K103" s="41">
        <v>112060</v>
      </c>
      <c r="L103" s="30"/>
    </row>
    <row r="104" spans="1:12" ht="63" customHeight="1" x14ac:dyDescent="0.8">
      <c r="A104" s="7" t="s">
        <v>160</v>
      </c>
      <c r="B104" s="8" t="s">
        <v>169</v>
      </c>
      <c r="C104" s="41">
        <v>62500</v>
      </c>
      <c r="D104" s="42"/>
      <c r="E104" s="42"/>
      <c r="F104" s="42"/>
      <c r="G104" s="42"/>
      <c r="H104" s="42"/>
      <c r="I104" s="41"/>
      <c r="J104" s="41"/>
      <c r="K104" s="41">
        <v>197939</v>
      </c>
      <c r="L104" s="30"/>
    </row>
    <row r="105" spans="1:12" ht="63" customHeight="1" x14ac:dyDescent="0.8">
      <c r="A105" s="7" t="s">
        <v>203</v>
      </c>
      <c r="B105" s="8" t="s">
        <v>201</v>
      </c>
      <c r="C105" s="41">
        <v>0</v>
      </c>
      <c r="D105" s="42"/>
      <c r="E105" s="42"/>
      <c r="F105" s="42"/>
      <c r="G105" s="42"/>
      <c r="H105" s="42"/>
      <c r="I105" s="41"/>
      <c r="J105" s="41"/>
      <c r="K105" s="41">
        <v>5546788</v>
      </c>
      <c r="L105" s="30"/>
    </row>
    <row r="106" spans="1:12" ht="63" customHeight="1" x14ac:dyDescent="0.8">
      <c r="A106" s="7" t="s">
        <v>161</v>
      </c>
      <c r="B106" s="8" t="s">
        <v>170</v>
      </c>
      <c r="C106" s="41">
        <v>79200</v>
      </c>
      <c r="D106" s="42"/>
      <c r="E106" s="42"/>
      <c r="F106" s="42"/>
      <c r="G106" s="42"/>
      <c r="H106" s="42"/>
      <c r="I106" s="41"/>
      <c r="J106" s="41"/>
      <c r="K106" s="41">
        <v>657579</v>
      </c>
      <c r="L106" s="30"/>
    </row>
    <row r="107" spans="1:12" ht="63" customHeight="1" x14ac:dyDescent="0.8">
      <c r="A107" s="7"/>
      <c r="B107" s="8" t="s">
        <v>45</v>
      </c>
      <c r="C107" s="41">
        <v>660300</v>
      </c>
      <c r="D107" s="42">
        <f>SUM(D51:D106)</f>
        <v>0</v>
      </c>
      <c r="E107" s="42">
        <f>SUM(E51:E106)</f>
        <v>0</v>
      </c>
      <c r="F107" s="42">
        <f>SUM(F51:F106)</f>
        <v>518600</v>
      </c>
      <c r="G107" s="42">
        <f>SUM(G51:G106)</f>
        <v>0</v>
      </c>
      <c r="H107" s="42">
        <v>4311232</v>
      </c>
      <c r="I107" s="42">
        <v>5000000</v>
      </c>
      <c r="J107" s="42">
        <v>894081.47</v>
      </c>
      <c r="K107" s="41">
        <v>183536262.81999999</v>
      </c>
      <c r="L107" s="30">
        <v>0</v>
      </c>
    </row>
    <row r="108" spans="1:12" ht="59.25" customHeight="1" x14ac:dyDescent="0.8">
      <c r="A108" s="7" t="s">
        <v>172</v>
      </c>
      <c r="B108" s="8" t="s">
        <v>173</v>
      </c>
      <c r="C108" s="41">
        <v>0</v>
      </c>
      <c r="D108" s="42"/>
      <c r="E108" s="42"/>
      <c r="F108" s="42"/>
      <c r="G108" s="42"/>
      <c r="H108" s="42"/>
      <c r="I108" s="41"/>
      <c r="J108" s="41"/>
      <c r="K108" s="41">
        <v>0</v>
      </c>
      <c r="L108" s="30"/>
    </row>
    <row r="109" spans="1:12" ht="59.25" customHeight="1" x14ac:dyDescent="0.8">
      <c r="A109" s="7" t="s">
        <v>179</v>
      </c>
      <c r="B109" s="8" t="s">
        <v>180</v>
      </c>
      <c r="C109" s="41">
        <v>0</v>
      </c>
      <c r="D109" s="42"/>
      <c r="E109" s="42"/>
      <c r="F109" s="42"/>
      <c r="G109" s="42"/>
      <c r="H109" s="42"/>
      <c r="I109" s="41"/>
      <c r="J109" s="41"/>
      <c r="K109" s="41">
        <v>0</v>
      </c>
      <c r="L109" s="30"/>
    </row>
    <row r="110" spans="1:12" s="9" customFormat="1" ht="59.25" customHeight="1" x14ac:dyDescent="0.8">
      <c r="A110" s="7" t="s">
        <v>5</v>
      </c>
      <c r="B110" s="8" t="s">
        <v>6</v>
      </c>
      <c r="C110" s="41">
        <v>0</v>
      </c>
      <c r="D110" s="42"/>
      <c r="E110" s="42"/>
      <c r="F110" s="42"/>
      <c r="G110" s="42"/>
      <c r="H110" s="42"/>
      <c r="I110" s="41"/>
      <c r="J110" s="41">
        <v>0</v>
      </c>
      <c r="K110" s="41">
        <v>1486224.4</v>
      </c>
      <c r="L110" s="30"/>
    </row>
    <row r="111" spans="1:12" s="9" customFormat="1" ht="55.5" customHeight="1" x14ac:dyDescent="0.8">
      <c r="A111" s="7"/>
      <c r="B111" s="8" t="s">
        <v>7</v>
      </c>
      <c r="C111" s="41">
        <v>0</v>
      </c>
      <c r="D111" s="42"/>
      <c r="E111" s="42"/>
      <c r="F111" s="42"/>
      <c r="G111" s="42"/>
      <c r="H111" s="42"/>
      <c r="I111" s="41"/>
      <c r="J111" s="41"/>
      <c r="K111" s="41">
        <v>520418117.35000002</v>
      </c>
      <c r="L111" s="30"/>
    </row>
    <row r="112" spans="1:12" s="10" customFormat="1" ht="59.25" customHeight="1" x14ac:dyDescent="0.8">
      <c r="A112" s="7"/>
      <c r="B112" s="8" t="s">
        <v>143</v>
      </c>
      <c r="C112" s="41">
        <v>2343100</v>
      </c>
      <c r="D112" s="43">
        <f>D26+D49+D110+D111+D107+D108</f>
        <v>1604300</v>
      </c>
      <c r="E112" s="43">
        <f>E26+E49+E110+E111+E107+E108</f>
        <v>9500</v>
      </c>
      <c r="F112" s="43">
        <f>F26+F49+F110+F111+F107+F108</f>
        <v>518600</v>
      </c>
      <c r="G112" s="43">
        <f>G26+G49+G110+G111+G107+G108</f>
        <v>4400</v>
      </c>
      <c r="H112" s="43">
        <v>65173600</v>
      </c>
      <c r="I112" s="43">
        <v>9000000</v>
      </c>
      <c r="J112" s="43">
        <v>13859000</v>
      </c>
      <c r="K112" s="41">
        <v>11309827542.269999</v>
      </c>
      <c r="L112" s="16">
        <v>0</v>
      </c>
    </row>
    <row r="113" spans="1:12" s="11" customFormat="1" ht="25.5" customHeight="1" x14ac:dyDescent="0.8">
      <c r="A113" s="52"/>
      <c r="B113" s="53"/>
      <c r="C113" s="50"/>
      <c r="D113" s="54"/>
      <c r="E113" s="54"/>
      <c r="F113" s="54"/>
      <c r="G113" s="54"/>
      <c r="H113" s="55"/>
      <c r="I113" s="55"/>
      <c r="J113" s="54"/>
      <c r="K113" s="50"/>
      <c r="L113" s="56"/>
    </row>
    <row r="114" spans="1:12" s="11" customFormat="1" ht="48" customHeight="1" x14ac:dyDescent="0.8">
      <c r="A114" s="52"/>
      <c r="B114" s="53"/>
      <c r="C114" s="50"/>
      <c r="D114" s="54"/>
      <c r="E114" s="54"/>
      <c r="F114" s="54"/>
      <c r="G114" s="54"/>
      <c r="H114" s="54"/>
      <c r="I114" s="54"/>
      <c r="J114" s="54"/>
      <c r="K114" s="50"/>
      <c r="L114" s="56"/>
    </row>
    <row r="115" spans="1:12" s="11" customFormat="1" ht="81.75" customHeight="1" x14ac:dyDescent="1.05">
      <c r="A115" s="61" t="s">
        <v>214</v>
      </c>
      <c r="B115" s="61"/>
      <c r="C115" s="57"/>
      <c r="D115" s="57"/>
      <c r="E115" s="57"/>
      <c r="F115" s="57"/>
      <c r="G115" s="57"/>
      <c r="H115" s="44"/>
      <c r="I115" s="44"/>
      <c r="J115" s="58"/>
      <c r="K115" s="58"/>
    </row>
    <row r="116" spans="1:12" s="12" customFormat="1" ht="141.75" customHeight="1" x14ac:dyDescent="1.05">
      <c r="A116" s="61"/>
      <c r="B116" s="61"/>
      <c r="C116" s="59"/>
      <c r="D116" s="59"/>
      <c r="E116" s="59"/>
      <c r="F116" s="59"/>
      <c r="G116" s="59"/>
      <c r="H116" s="44"/>
      <c r="I116" s="44"/>
      <c r="J116" s="60"/>
      <c r="K116" s="44" t="s">
        <v>215</v>
      </c>
      <c r="L116" s="15"/>
    </row>
    <row r="117" spans="1:12" ht="168" customHeight="1" x14ac:dyDescent="0.35">
      <c r="A117" s="13"/>
      <c r="B117" s="13"/>
      <c r="C117" s="45"/>
      <c r="D117" s="45"/>
      <c r="E117" s="45"/>
      <c r="F117" s="45"/>
      <c r="G117" s="45"/>
      <c r="H117" s="46"/>
      <c r="I117" s="46"/>
      <c r="J117" s="46"/>
      <c r="K117" s="47"/>
    </row>
    <row r="118" spans="1:12" ht="25.5" x14ac:dyDescent="0.35">
      <c r="A118" s="13"/>
      <c r="B118" s="13"/>
      <c r="C118" s="45"/>
      <c r="D118" s="45"/>
      <c r="E118" s="45"/>
      <c r="F118" s="45"/>
      <c r="G118" s="45"/>
      <c r="H118" s="46"/>
      <c r="I118" s="46"/>
      <c r="J118" s="46"/>
      <c r="K118" s="47"/>
    </row>
    <row r="119" spans="1:12" ht="25.5" x14ac:dyDescent="0.35">
      <c r="A119" s="13"/>
      <c r="B119" s="13"/>
      <c r="C119" s="45"/>
      <c r="D119" s="45"/>
      <c r="E119" s="45"/>
      <c r="F119" s="45"/>
      <c r="G119" s="45"/>
      <c r="H119" s="46"/>
      <c r="I119" s="46"/>
      <c r="J119" s="46"/>
      <c r="K119" s="47"/>
    </row>
    <row r="120" spans="1:12" s="14" customFormat="1" ht="59.25" x14ac:dyDescent="0.35">
      <c r="A120" s="18"/>
      <c r="B120" s="18"/>
      <c r="C120" s="48"/>
      <c r="D120" s="48"/>
      <c r="E120" s="48"/>
      <c r="F120" s="48"/>
      <c r="G120" s="48"/>
      <c r="H120" s="49"/>
      <c r="I120" s="49"/>
      <c r="J120" s="49"/>
      <c r="K120" s="41"/>
    </row>
    <row r="121" spans="1:12" s="14" customFormat="1" ht="25.5" x14ac:dyDescent="0.35">
      <c r="A121" s="18"/>
      <c r="B121" s="18"/>
      <c r="C121" s="48"/>
      <c r="D121" s="48"/>
      <c r="E121" s="48"/>
      <c r="F121" s="48"/>
      <c r="G121" s="48"/>
      <c r="H121" s="49"/>
      <c r="I121" s="49"/>
      <c r="J121" s="49"/>
      <c r="K121" s="47"/>
    </row>
    <row r="122" spans="1:12" s="14" customFormat="1" ht="59.25" x14ac:dyDescent="0.35">
      <c r="A122" s="18"/>
      <c r="B122" s="18"/>
      <c r="C122" s="48"/>
      <c r="D122" s="48"/>
      <c r="E122" s="48"/>
      <c r="F122" s="48"/>
      <c r="G122" s="48"/>
      <c r="H122" s="49"/>
      <c r="I122" s="49"/>
      <c r="J122" s="49"/>
      <c r="K122" s="50">
        <v>0</v>
      </c>
    </row>
    <row r="123" spans="1:12" s="14" customFormat="1" ht="25.5" x14ac:dyDescent="0.35">
      <c r="A123" s="18"/>
      <c r="B123" s="18"/>
      <c r="C123" s="48"/>
      <c r="D123" s="48"/>
      <c r="E123" s="48"/>
      <c r="F123" s="48"/>
      <c r="G123" s="48"/>
      <c r="H123" s="49"/>
      <c r="I123" s="49"/>
      <c r="J123" s="49"/>
      <c r="K123" s="47"/>
    </row>
    <row r="124" spans="1:12" s="14" customFormat="1" ht="25.5" x14ac:dyDescent="0.35">
      <c r="A124" s="18"/>
      <c r="B124" s="18"/>
      <c r="C124" s="48"/>
      <c r="D124" s="48"/>
      <c r="E124" s="48"/>
      <c r="F124" s="48"/>
      <c r="G124" s="48"/>
      <c r="H124" s="49"/>
      <c r="I124" s="49"/>
      <c r="J124" s="49"/>
      <c r="K124" s="51"/>
    </row>
    <row r="125" spans="1:12" s="14" customFormat="1" ht="25.5" x14ac:dyDescent="0.35">
      <c r="A125" s="18"/>
      <c r="B125" s="18"/>
      <c r="C125" s="48"/>
      <c r="D125" s="48"/>
      <c r="E125" s="48"/>
      <c r="F125" s="48"/>
      <c r="G125" s="48"/>
      <c r="H125" s="49"/>
      <c r="I125" s="49"/>
      <c r="J125" s="49"/>
      <c r="K125" s="47"/>
    </row>
    <row r="126" spans="1:12" s="14" customFormat="1" ht="25.5" x14ac:dyDescent="0.35">
      <c r="A126" s="18"/>
      <c r="B126" s="18"/>
      <c r="C126" s="48"/>
      <c r="D126" s="48"/>
      <c r="E126" s="48"/>
      <c r="F126" s="48"/>
      <c r="G126" s="48"/>
      <c r="H126" s="49"/>
      <c r="I126" s="49"/>
      <c r="J126" s="49"/>
      <c r="K126" s="47"/>
    </row>
    <row r="127" spans="1:12" s="14" customFormat="1" ht="25.5" x14ac:dyDescent="0.35">
      <c r="A127" s="18"/>
      <c r="B127" s="18"/>
      <c r="C127" s="48"/>
      <c r="D127" s="48"/>
      <c r="E127" s="48"/>
      <c r="F127" s="48"/>
      <c r="G127" s="48"/>
      <c r="H127" s="49"/>
      <c r="I127" s="49"/>
      <c r="J127" s="49"/>
      <c r="K127" s="47"/>
    </row>
    <row r="128" spans="1:12" s="14" customFormat="1" ht="25.5" x14ac:dyDescent="0.35">
      <c r="A128" s="18"/>
      <c r="B128" s="18"/>
      <c r="C128" s="48"/>
      <c r="D128" s="48"/>
      <c r="E128" s="48"/>
      <c r="F128" s="48"/>
      <c r="G128" s="48"/>
      <c r="H128" s="49"/>
      <c r="I128" s="49"/>
      <c r="J128" s="49"/>
      <c r="K128" s="47"/>
    </row>
    <row r="129" spans="1:10" ht="25.5" x14ac:dyDescent="0.35">
      <c r="A129" s="13"/>
      <c r="B129" s="13"/>
      <c r="C129" s="45"/>
      <c r="D129" s="45"/>
      <c r="E129" s="45"/>
      <c r="F129" s="45"/>
      <c r="G129" s="45"/>
      <c r="H129" s="46"/>
      <c r="I129" s="46"/>
      <c r="J129" s="46"/>
    </row>
    <row r="130" spans="1:10" ht="25.5" x14ac:dyDescent="0.35">
      <c r="A130" s="13"/>
      <c r="B130" s="13"/>
      <c r="C130" s="45"/>
      <c r="D130" s="45"/>
      <c r="E130" s="45"/>
      <c r="F130" s="45"/>
      <c r="G130" s="45"/>
      <c r="H130" s="46"/>
      <c r="I130" s="46"/>
      <c r="J130" s="46"/>
    </row>
    <row r="131" spans="1:10" ht="25.5" x14ac:dyDescent="0.35">
      <c r="A131" s="13"/>
      <c r="B131" s="13"/>
      <c r="C131" s="45"/>
      <c r="D131" s="45"/>
      <c r="E131" s="45"/>
      <c r="F131" s="45"/>
      <c r="G131" s="45"/>
      <c r="H131" s="46"/>
      <c r="I131" s="46"/>
      <c r="J131" s="46"/>
    </row>
    <row r="132" spans="1:10" ht="25.5" x14ac:dyDescent="0.35">
      <c r="A132" s="13"/>
      <c r="B132" s="13"/>
      <c r="C132" s="45"/>
      <c r="D132" s="45"/>
      <c r="E132" s="45"/>
      <c r="F132" s="45"/>
      <c r="G132" s="45"/>
      <c r="H132" s="46"/>
      <c r="I132" s="46"/>
      <c r="J132" s="46"/>
    </row>
    <row r="133" spans="1:10" ht="25.5" x14ac:dyDescent="0.35">
      <c r="A133" s="13"/>
      <c r="B133" s="13"/>
      <c r="C133" s="45"/>
      <c r="D133" s="45"/>
      <c r="E133" s="45"/>
      <c r="F133" s="45"/>
      <c r="G133" s="45"/>
      <c r="H133" s="46"/>
      <c r="I133" s="46"/>
      <c r="J133" s="46"/>
    </row>
    <row r="134" spans="1:10" x14ac:dyDescent="0.2">
      <c r="H134" s="46"/>
      <c r="I134" s="46"/>
      <c r="J134" s="46"/>
    </row>
    <row r="135" spans="1:10" x14ac:dyDescent="0.2">
      <c r="H135" s="46"/>
      <c r="I135" s="46"/>
      <c r="J135" s="46"/>
    </row>
    <row r="136" spans="1:10" x14ac:dyDescent="0.2">
      <c r="H136" s="46"/>
      <c r="I136" s="46"/>
      <c r="J136" s="46"/>
    </row>
    <row r="137" spans="1:10" x14ac:dyDescent="0.2">
      <c r="H137" s="46"/>
      <c r="I137" s="46"/>
      <c r="J137" s="46"/>
    </row>
    <row r="138" spans="1:10" x14ac:dyDescent="0.2">
      <c r="H138" s="46"/>
      <c r="I138" s="46"/>
      <c r="J138" s="46"/>
    </row>
    <row r="139" spans="1:10" x14ac:dyDescent="0.2">
      <c r="H139" s="46"/>
      <c r="I139" s="46"/>
      <c r="J139" s="46"/>
    </row>
    <row r="140" spans="1:10" x14ac:dyDescent="0.2">
      <c r="H140" s="46"/>
      <c r="I140" s="46"/>
      <c r="J140" s="46"/>
    </row>
    <row r="141" spans="1:10" x14ac:dyDescent="0.2">
      <c r="H141" s="46"/>
      <c r="I141" s="46"/>
      <c r="J141" s="46"/>
    </row>
    <row r="142" spans="1:10" x14ac:dyDescent="0.2">
      <c r="H142" s="46"/>
      <c r="I142" s="46"/>
      <c r="J142" s="46"/>
    </row>
    <row r="143" spans="1:10" x14ac:dyDescent="0.2">
      <c r="H143" s="46"/>
      <c r="I143" s="46"/>
      <c r="J143" s="46"/>
    </row>
    <row r="144" spans="1:10" x14ac:dyDescent="0.2">
      <c r="H144" s="46"/>
      <c r="I144" s="46"/>
      <c r="J144" s="46"/>
    </row>
    <row r="145" spans="8:10" x14ac:dyDescent="0.2">
      <c r="H145" s="46"/>
      <c r="I145" s="46"/>
      <c r="J145" s="46"/>
    </row>
    <row r="146" spans="8:10" x14ac:dyDescent="0.2">
      <c r="H146" s="46"/>
      <c r="I146" s="46"/>
      <c r="J146" s="46"/>
    </row>
    <row r="147" spans="8:10" x14ac:dyDescent="0.2">
      <c r="H147" s="46"/>
      <c r="I147" s="46"/>
      <c r="J147" s="46"/>
    </row>
    <row r="148" spans="8:10" x14ac:dyDescent="0.2">
      <c r="H148" s="46"/>
      <c r="I148" s="46"/>
      <c r="J148" s="46"/>
    </row>
    <row r="149" spans="8:10" x14ac:dyDescent="0.2">
      <c r="H149" s="46"/>
      <c r="I149" s="46"/>
      <c r="J149" s="46"/>
    </row>
    <row r="150" spans="8:10" x14ac:dyDescent="0.2">
      <c r="H150" s="46"/>
      <c r="I150" s="46"/>
      <c r="J150" s="46"/>
    </row>
    <row r="151" spans="8:10" x14ac:dyDescent="0.2">
      <c r="H151" s="46"/>
      <c r="I151" s="46"/>
      <c r="J151" s="46"/>
    </row>
    <row r="152" spans="8:10" x14ac:dyDescent="0.2">
      <c r="H152" s="46"/>
      <c r="I152" s="46"/>
      <c r="J152" s="46"/>
    </row>
    <row r="153" spans="8:10" x14ac:dyDescent="0.2">
      <c r="H153" s="46"/>
      <c r="I153" s="46"/>
      <c r="J153" s="46"/>
    </row>
    <row r="154" spans="8:10" x14ac:dyDescent="0.2">
      <c r="H154" s="46"/>
      <c r="I154" s="46"/>
      <c r="J154" s="46"/>
    </row>
    <row r="155" spans="8:10" x14ac:dyDescent="0.2">
      <c r="H155" s="46"/>
      <c r="I155" s="46"/>
      <c r="J155" s="46"/>
    </row>
    <row r="156" spans="8:10" x14ac:dyDescent="0.2">
      <c r="H156" s="46"/>
      <c r="I156" s="46"/>
      <c r="J156" s="46"/>
    </row>
    <row r="157" spans="8:10" x14ac:dyDescent="0.2">
      <c r="H157" s="46"/>
      <c r="I157" s="46"/>
      <c r="J157" s="46"/>
    </row>
    <row r="158" spans="8:10" x14ac:dyDescent="0.2">
      <c r="H158" s="46"/>
      <c r="I158" s="46"/>
      <c r="J158" s="46"/>
    </row>
    <row r="159" spans="8:10" x14ac:dyDescent="0.2">
      <c r="H159" s="46"/>
      <c r="I159" s="46"/>
      <c r="J159" s="46"/>
    </row>
    <row r="160" spans="8:10" x14ac:dyDescent="0.2">
      <c r="H160" s="46"/>
      <c r="I160" s="46"/>
      <c r="J160" s="46"/>
    </row>
    <row r="161" spans="8:10" x14ac:dyDescent="0.2">
      <c r="H161" s="46"/>
      <c r="I161" s="46"/>
      <c r="J161" s="46"/>
    </row>
    <row r="162" spans="8:10" x14ac:dyDescent="0.2">
      <c r="H162" s="46"/>
      <c r="I162" s="46"/>
      <c r="J162" s="46"/>
    </row>
    <row r="163" spans="8:10" x14ac:dyDescent="0.2">
      <c r="H163" s="46"/>
      <c r="I163" s="46"/>
      <c r="J163" s="46"/>
    </row>
    <row r="164" spans="8:10" x14ac:dyDescent="0.2">
      <c r="H164" s="46"/>
      <c r="I164" s="46"/>
      <c r="J164" s="46"/>
    </row>
    <row r="165" spans="8:10" x14ac:dyDescent="0.2">
      <c r="H165" s="46"/>
      <c r="I165" s="46"/>
      <c r="J165" s="46"/>
    </row>
    <row r="166" spans="8:10" x14ac:dyDescent="0.2">
      <c r="H166" s="46"/>
      <c r="I166" s="46"/>
      <c r="J166" s="46"/>
    </row>
    <row r="167" spans="8:10" x14ac:dyDescent="0.2">
      <c r="H167" s="46"/>
      <c r="I167" s="46"/>
      <c r="J167" s="46"/>
    </row>
    <row r="168" spans="8:10" x14ac:dyDescent="0.2">
      <c r="H168" s="46"/>
      <c r="I168" s="46"/>
      <c r="J168" s="46"/>
    </row>
    <row r="169" spans="8:10" x14ac:dyDescent="0.2">
      <c r="H169" s="46"/>
      <c r="I169" s="46"/>
      <c r="J169" s="46"/>
    </row>
    <row r="170" spans="8:10" x14ac:dyDescent="0.2">
      <c r="H170" s="46"/>
      <c r="I170" s="46"/>
      <c r="J170" s="46"/>
    </row>
    <row r="171" spans="8:10" x14ac:dyDescent="0.2">
      <c r="H171" s="46"/>
      <c r="I171" s="46"/>
      <c r="J171" s="46"/>
    </row>
    <row r="172" spans="8:10" x14ac:dyDescent="0.2">
      <c r="H172" s="46"/>
      <c r="I172" s="46"/>
      <c r="J172" s="46"/>
    </row>
    <row r="173" spans="8:10" x14ac:dyDescent="0.2">
      <c r="H173" s="46"/>
      <c r="I173" s="46"/>
      <c r="J173" s="46"/>
    </row>
    <row r="174" spans="8:10" x14ac:dyDescent="0.2">
      <c r="H174" s="46"/>
      <c r="I174" s="46"/>
      <c r="J174" s="46"/>
    </row>
    <row r="175" spans="8:10" x14ac:dyDescent="0.2">
      <c r="H175" s="46"/>
      <c r="I175" s="46"/>
      <c r="J175" s="46"/>
    </row>
    <row r="176" spans="8:10" x14ac:dyDescent="0.2">
      <c r="H176" s="46"/>
      <c r="I176" s="46"/>
      <c r="J176" s="46"/>
    </row>
    <row r="177" spans="8:10" x14ac:dyDescent="0.2">
      <c r="H177" s="46"/>
      <c r="I177" s="46"/>
      <c r="J177" s="46"/>
    </row>
    <row r="178" spans="8:10" x14ac:dyDescent="0.2">
      <c r="H178" s="46"/>
      <c r="I178" s="46"/>
      <c r="J178" s="46"/>
    </row>
    <row r="179" spans="8:10" x14ac:dyDescent="0.2">
      <c r="H179" s="46"/>
      <c r="I179" s="46"/>
      <c r="J179" s="46"/>
    </row>
    <row r="180" spans="8:10" x14ac:dyDescent="0.2">
      <c r="H180" s="46"/>
      <c r="I180" s="46"/>
      <c r="J180" s="46"/>
    </row>
    <row r="181" spans="8:10" x14ac:dyDescent="0.2">
      <c r="H181" s="46"/>
      <c r="I181" s="46"/>
      <c r="J181" s="46"/>
    </row>
    <row r="182" spans="8:10" x14ac:dyDescent="0.2">
      <c r="H182" s="46"/>
      <c r="I182" s="46"/>
      <c r="J182" s="46"/>
    </row>
    <row r="183" spans="8:10" x14ac:dyDescent="0.2">
      <c r="H183" s="46"/>
      <c r="I183" s="46"/>
      <c r="J183" s="46"/>
    </row>
    <row r="184" spans="8:10" x14ac:dyDescent="0.2">
      <c r="H184" s="46"/>
      <c r="I184" s="46"/>
      <c r="J184" s="46"/>
    </row>
    <row r="185" spans="8:10" x14ac:dyDescent="0.2">
      <c r="H185" s="46"/>
      <c r="I185" s="46"/>
      <c r="J185" s="46"/>
    </row>
    <row r="186" spans="8:10" x14ac:dyDescent="0.2">
      <c r="H186" s="46"/>
      <c r="I186" s="46"/>
      <c r="J186" s="46"/>
    </row>
    <row r="187" spans="8:10" x14ac:dyDescent="0.2">
      <c r="H187" s="46"/>
      <c r="I187" s="46"/>
      <c r="J187" s="46"/>
    </row>
    <row r="188" spans="8:10" x14ac:dyDescent="0.2">
      <c r="H188" s="46"/>
      <c r="I188" s="46"/>
      <c r="J188" s="46"/>
    </row>
    <row r="189" spans="8:10" x14ac:dyDescent="0.2">
      <c r="H189" s="46"/>
      <c r="I189" s="46"/>
      <c r="J189" s="46"/>
    </row>
    <row r="190" spans="8:10" x14ac:dyDescent="0.2">
      <c r="H190" s="46"/>
      <c r="I190" s="46"/>
      <c r="J190" s="46"/>
    </row>
    <row r="191" spans="8:10" x14ac:dyDescent="0.2">
      <c r="H191" s="46"/>
      <c r="I191" s="46"/>
      <c r="J191" s="46"/>
    </row>
    <row r="192" spans="8:10" x14ac:dyDescent="0.2">
      <c r="H192" s="46"/>
      <c r="I192" s="46"/>
      <c r="J192" s="46"/>
    </row>
    <row r="193" spans="8:10" x14ac:dyDescent="0.2">
      <c r="H193" s="46"/>
      <c r="I193" s="46"/>
      <c r="J193" s="46"/>
    </row>
    <row r="194" spans="8:10" x14ac:dyDescent="0.2">
      <c r="H194" s="46"/>
      <c r="I194" s="46"/>
      <c r="J194" s="46"/>
    </row>
    <row r="195" spans="8:10" x14ac:dyDescent="0.2">
      <c r="H195" s="46"/>
      <c r="I195" s="46"/>
      <c r="J195" s="46"/>
    </row>
    <row r="196" spans="8:10" x14ac:dyDescent="0.2">
      <c r="H196" s="46"/>
      <c r="I196" s="46"/>
      <c r="J196" s="46"/>
    </row>
    <row r="197" spans="8:10" x14ac:dyDescent="0.2">
      <c r="H197" s="46"/>
      <c r="I197" s="46"/>
      <c r="J197" s="46"/>
    </row>
    <row r="198" spans="8:10" x14ac:dyDescent="0.2">
      <c r="H198" s="46"/>
      <c r="I198" s="46"/>
      <c r="J198" s="46"/>
    </row>
    <row r="199" spans="8:10" x14ac:dyDescent="0.2">
      <c r="H199" s="46"/>
      <c r="I199" s="46"/>
      <c r="J199" s="46"/>
    </row>
    <row r="200" spans="8:10" x14ac:dyDescent="0.2">
      <c r="H200" s="46"/>
      <c r="I200" s="46"/>
      <c r="J200" s="46"/>
    </row>
    <row r="201" spans="8:10" x14ac:dyDescent="0.2">
      <c r="H201" s="46"/>
      <c r="I201" s="46"/>
      <c r="J201" s="46"/>
    </row>
    <row r="202" spans="8:10" x14ac:dyDescent="0.2">
      <c r="H202" s="46"/>
      <c r="I202" s="46"/>
      <c r="J202" s="46"/>
    </row>
    <row r="203" spans="8:10" x14ac:dyDescent="0.2">
      <c r="H203" s="46"/>
      <c r="I203" s="46"/>
      <c r="J203" s="46"/>
    </row>
    <row r="204" spans="8:10" x14ac:dyDescent="0.2">
      <c r="H204" s="46"/>
      <c r="I204" s="46"/>
      <c r="J204" s="46"/>
    </row>
    <row r="205" spans="8:10" x14ac:dyDescent="0.2">
      <c r="H205" s="46"/>
      <c r="I205" s="46"/>
      <c r="J205" s="46"/>
    </row>
    <row r="206" spans="8:10" x14ac:dyDescent="0.2">
      <c r="H206" s="46"/>
      <c r="I206" s="46"/>
      <c r="J206" s="46"/>
    </row>
    <row r="207" spans="8:10" x14ac:dyDescent="0.2">
      <c r="H207" s="46"/>
      <c r="I207" s="46"/>
      <c r="J207" s="46"/>
    </row>
    <row r="208" spans="8:10" x14ac:dyDescent="0.2">
      <c r="H208" s="46"/>
      <c r="I208" s="46"/>
      <c r="J208" s="46"/>
    </row>
    <row r="209" spans="8:10" x14ac:dyDescent="0.2">
      <c r="H209" s="46"/>
      <c r="I209" s="46"/>
      <c r="J209" s="46"/>
    </row>
    <row r="210" spans="8:10" x14ac:dyDescent="0.2">
      <c r="H210" s="46"/>
      <c r="I210" s="46"/>
      <c r="J210" s="46"/>
    </row>
    <row r="211" spans="8:10" x14ac:dyDescent="0.2">
      <c r="H211" s="46"/>
      <c r="I211" s="46"/>
      <c r="J211" s="46"/>
    </row>
    <row r="212" spans="8:10" x14ac:dyDescent="0.2">
      <c r="H212" s="46"/>
      <c r="I212" s="46"/>
      <c r="J212" s="46"/>
    </row>
    <row r="213" spans="8:10" x14ac:dyDescent="0.2">
      <c r="H213" s="46"/>
      <c r="I213" s="46"/>
      <c r="J213" s="46"/>
    </row>
    <row r="214" spans="8:10" x14ac:dyDescent="0.2">
      <c r="H214" s="46"/>
      <c r="I214" s="46"/>
      <c r="J214" s="46"/>
    </row>
    <row r="215" spans="8:10" x14ac:dyDescent="0.2">
      <c r="H215" s="46"/>
      <c r="I215" s="46"/>
      <c r="J215" s="46"/>
    </row>
    <row r="216" spans="8:10" x14ac:dyDescent="0.2">
      <c r="H216" s="46"/>
      <c r="I216" s="46"/>
      <c r="J216" s="46"/>
    </row>
    <row r="217" spans="8:10" x14ac:dyDescent="0.2">
      <c r="H217" s="46"/>
      <c r="I217" s="46"/>
      <c r="J217" s="46"/>
    </row>
    <row r="218" spans="8:10" x14ac:dyDescent="0.2">
      <c r="H218" s="46"/>
      <c r="I218" s="46"/>
      <c r="J218" s="46"/>
    </row>
    <row r="219" spans="8:10" x14ac:dyDescent="0.2">
      <c r="H219" s="46"/>
      <c r="I219" s="46"/>
      <c r="J219" s="46"/>
    </row>
    <row r="220" spans="8:10" x14ac:dyDescent="0.2">
      <c r="H220" s="46"/>
      <c r="I220" s="46"/>
      <c r="J220" s="46"/>
    </row>
    <row r="221" spans="8:10" x14ac:dyDescent="0.2">
      <c r="H221" s="46"/>
      <c r="I221" s="46"/>
      <c r="J221" s="46"/>
    </row>
    <row r="222" spans="8:10" x14ac:dyDescent="0.2">
      <c r="H222" s="46"/>
      <c r="I222" s="46"/>
      <c r="J222" s="46"/>
    </row>
    <row r="223" spans="8:10" x14ac:dyDescent="0.2">
      <c r="H223" s="46"/>
      <c r="I223" s="46"/>
      <c r="J223" s="46"/>
    </row>
    <row r="224" spans="8:10" x14ac:dyDescent="0.2">
      <c r="H224" s="46"/>
      <c r="I224" s="46"/>
      <c r="J224" s="46"/>
    </row>
    <row r="225" spans="8:10" x14ac:dyDescent="0.2">
      <c r="H225" s="46"/>
      <c r="I225" s="46"/>
      <c r="J225" s="46"/>
    </row>
    <row r="226" spans="8:10" x14ac:dyDescent="0.2">
      <c r="H226" s="46"/>
      <c r="I226" s="46"/>
      <c r="J226" s="46"/>
    </row>
    <row r="227" spans="8:10" x14ac:dyDescent="0.2">
      <c r="H227" s="46"/>
      <c r="I227" s="46"/>
      <c r="J227" s="46"/>
    </row>
    <row r="228" spans="8:10" x14ac:dyDescent="0.2">
      <c r="H228" s="46"/>
      <c r="I228" s="46"/>
      <c r="J228" s="46"/>
    </row>
    <row r="229" spans="8:10" x14ac:dyDescent="0.2">
      <c r="H229" s="46"/>
      <c r="I229" s="46"/>
      <c r="J229" s="46"/>
    </row>
    <row r="230" spans="8:10" x14ac:dyDescent="0.2">
      <c r="H230" s="46"/>
      <c r="I230" s="46"/>
      <c r="J230" s="46"/>
    </row>
    <row r="231" spans="8:10" x14ac:dyDescent="0.2">
      <c r="H231" s="46"/>
      <c r="I231" s="46"/>
      <c r="J231" s="46"/>
    </row>
    <row r="232" spans="8:10" x14ac:dyDescent="0.2">
      <c r="H232" s="46"/>
      <c r="I232" s="46"/>
      <c r="J232" s="46"/>
    </row>
    <row r="233" spans="8:10" x14ac:dyDescent="0.2">
      <c r="H233" s="46"/>
      <c r="I233" s="46"/>
      <c r="J233" s="46"/>
    </row>
    <row r="234" spans="8:10" x14ac:dyDescent="0.2">
      <c r="H234" s="46"/>
      <c r="I234" s="46"/>
      <c r="J234" s="46"/>
    </row>
    <row r="235" spans="8:10" x14ac:dyDescent="0.2">
      <c r="H235" s="46"/>
      <c r="I235" s="46"/>
      <c r="J235" s="46"/>
    </row>
    <row r="236" spans="8:10" x14ac:dyDescent="0.2">
      <c r="H236" s="46"/>
      <c r="I236" s="46"/>
      <c r="J236" s="46"/>
    </row>
    <row r="237" spans="8:10" x14ac:dyDescent="0.2">
      <c r="H237" s="46"/>
      <c r="I237" s="46"/>
      <c r="J237" s="46"/>
    </row>
    <row r="238" spans="8:10" x14ac:dyDescent="0.2">
      <c r="H238" s="46"/>
      <c r="I238" s="46"/>
      <c r="J238" s="46"/>
    </row>
    <row r="239" spans="8:10" x14ac:dyDescent="0.2">
      <c r="H239" s="46"/>
      <c r="I239" s="46"/>
      <c r="J239" s="46"/>
    </row>
    <row r="240" spans="8:10" x14ac:dyDescent="0.2">
      <c r="H240" s="46"/>
      <c r="I240" s="46"/>
      <c r="J240" s="46"/>
    </row>
    <row r="241" spans="8:10" x14ac:dyDescent="0.2">
      <c r="H241" s="46"/>
      <c r="I241" s="46"/>
      <c r="J241" s="46"/>
    </row>
    <row r="242" spans="8:10" x14ac:dyDescent="0.2">
      <c r="H242" s="46"/>
      <c r="I242" s="46"/>
      <c r="J242" s="46"/>
    </row>
    <row r="243" spans="8:10" x14ac:dyDescent="0.2">
      <c r="H243" s="46"/>
      <c r="I243" s="46"/>
      <c r="J243" s="46"/>
    </row>
    <row r="244" spans="8:10" x14ac:dyDescent="0.2">
      <c r="H244" s="46"/>
      <c r="I244" s="46"/>
      <c r="J244" s="46"/>
    </row>
    <row r="245" spans="8:10" x14ac:dyDescent="0.2">
      <c r="H245" s="46"/>
      <c r="I245" s="46"/>
      <c r="J245" s="46"/>
    </row>
    <row r="246" spans="8:10" x14ac:dyDescent="0.2">
      <c r="H246" s="46"/>
      <c r="I246" s="46"/>
      <c r="J246" s="46"/>
    </row>
    <row r="247" spans="8:10" x14ac:dyDescent="0.2">
      <c r="H247" s="46"/>
      <c r="I247" s="46"/>
      <c r="J247" s="46"/>
    </row>
    <row r="248" spans="8:10" x14ac:dyDescent="0.2">
      <c r="H248" s="46"/>
      <c r="I248" s="46"/>
      <c r="J248" s="46"/>
    </row>
    <row r="249" spans="8:10" x14ac:dyDescent="0.2">
      <c r="H249" s="46"/>
      <c r="I249" s="46"/>
      <c r="J249" s="46"/>
    </row>
    <row r="250" spans="8:10" x14ac:dyDescent="0.2">
      <c r="H250" s="46"/>
      <c r="I250" s="46"/>
      <c r="J250" s="46"/>
    </row>
    <row r="251" spans="8:10" x14ac:dyDescent="0.2">
      <c r="H251" s="46"/>
      <c r="I251" s="46"/>
      <c r="J251" s="46"/>
    </row>
    <row r="252" spans="8:10" x14ac:dyDescent="0.2">
      <c r="H252" s="46"/>
      <c r="I252" s="46"/>
      <c r="J252" s="46"/>
    </row>
    <row r="253" spans="8:10" x14ac:dyDescent="0.2">
      <c r="H253" s="46"/>
      <c r="I253" s="46"/>
      <c r="J253" s="46"/>
    </row>
    <row r="254" spans="8:10" x14ac:dyDescent="0.2">
      <c r="H254" s="46"/>
      <c r="I254" s="46"/>
      <c r="J254" s="46"/>
    </row>
    <row r="255" spans="8:10" x14ac:dyDescent="0.2">
      <c r="H255" s="46"/>
      <c r="I255" s="46"/>
      <c r="J255" s="46"/>
    </row>
    <row r="256" spans="8:10" x14ac:dyDescent="0.2">
      <c r="H256" s="46"/>
      <c r="I256" s="46"/>
      <c r="J256" s="46"/>
    </row>
    <row r="257" spans="8:10" x14ac:dyDescent="0.2">
      <c r="H257" s="46"/>
      <c r="I257" s="46"/>
      <c r="J257" s="46"/>
    </row>
    <row r="258" spans="8:10" x14ac:dyDescent="0.2">
      <c r="H258" s="46"/>
      <c r="I258" s="46"/>
      <c r="J258" s="46"/>
    </row>
    <row r="259" spans="8:10" x14ac:dyDescent="0.2">
      <c r="H259" s="46"/>
      <c r="I259" s="46"/>
      <c r="J259" s="46"/>
    </row>
    <row r="260" spans="8:10" x14ac:dyDescent="0.2">
      <c r="H260" s="46"/>
      <c r="I260" s="46"/>
      <c r="J260" s="46"/>
    </row>
    <row r="261" spans="8:10" x14ac:dyDescent="0.2">
      <c r="H261" s="46"/>
      <c r="I261" s="46"/>
      <c r="J261" s="46"/>
    </row>
    <row r="262" spans="8:10" x14ac:dyDescent="0.2">
      <c r="H262" s="46"/>
      <c r="I262" s="46"/>
      <c r="J262" s="46"/>
    </row>
    <row r="263" spans="8:10" x14ac:dyDescent="0.2">
      <c r="H263" s="46"/>
      <c r="I263" s="46"/>
      <c r="J263" s="46"/>
    </row>
    <row r="264" spans="8:10" x14ac:dyDescent="0.2">
      <c r="H264" s="46"/>
      <c r="I264" s="46"/>
      <c r="J264" s="46"/>
    </row>
    <row r="265" spans="8:10" x14ac:dyDescent="0.2">
      <c r="H265" s="46"/>
      <c r="I265" s="46"/>
      <c r="J265" s="46"/>
    </row>
    <row r="266" spans="8:10" x14ac:dyDescent="0.2">
      <c r="H266" s="46"/>
      <c r="I266" s="46"/>
      <c r="J266" s="46"/>
    </row>
    <row r="267" spans="8:10" x14ac:dyDescent="0.2">
      <c r="H267" s="46"/>
      <c r="I267" s="46"/>
      <c r="J267" s="46"/>
    </row>
    <row r="268" spans="8:10" x14ac:dyDescent="0.2">
      <c r="H268" s="46"/>
      <c r="I268" s="46"/>
      <c r="J268" s="46"/>
    </row>
  </sheetData>
  <sheetProtection selectLockedCells="1" selectUnlockedCells="1"/>
  <mergeCells count="26">
    <mergeCell ref="F2:G2"/>
    <mergeCell ref="C9:G9"/>
    <mergeCell ref="C3:F3"/>
    <mergeCell ref="C10:C12"/>
    <mergeCell ref="D11:D12"/>
    <mergeCell ref="E11:E12"/>
    <mergeCell ref="F11:F12"/>
    <mergeCell ref="G11:G12"/>
    <mergeCell ref="A6:A12"/>
    <mergeCell ref="B6:B12"/>
    <mergeCell ref="J10:J12"/>
    <mergeCell ref="I10:I12"/>
    <mergeCell ref="H10:H12"/>
    <mergeCell ref="C6:G6"/>
    <mergeCell ref="C7:G7"/>
    <mergeCell ref="C8:G8"/>
    <mergeCell ref="A115:B116"/>
    <mergeCell ref="F1:G1"/>
    <mergeCell ref="H3:K3"/>
    <mergeCell ref="J2:K2"/>
    <mergeCell ref="J1:K1"/>
    <mergeCell ref="H6:J6"/>
    <mergeCell ref="H8:J8"/>
    <mergeCell ref="I7:J7"/>
    <mergeCell ref="K6:K12"/>
    <mergeCell ref="D10:G10"/>
  </mergeCells>
  <phoneticPr fontId="0" type="noConversion"/>
  <printOptions horizontalCentered="1"/>
  <pageMargins left="0.6692913385826772" right="0.35433070866141736" top="0.43307086614173229" bottom="0.70866141732283472" header="0" footer="0"/>
  <pageSetup paperSize="9" scale="10" firstPageNumber="0" fitToWidth="0" fitToHeight="0" orientation="portrait" horizontalDpi="300" verticalDpi="300" r:id="rId1"/>
  <headerFooter differentFirst="1" scaleWithDoc="0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ОР</vt:lpstr>
      <vt:lpstr>ОР!Заголовки_для_печати</vt:lpstr>
      <vt:lpstr>ОР!Область_печати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2018-10-30T14:16:31Z</cp:lastPrinted>
  <dcterms:created xsi:type="dcterms:W3CDTF">2015-09-22T09:14:37Z</dcterms:created>
  <dcterms:modified xsi:type="dcterms:W3CDTF">2018-10-31T13:38:01Z</dcterms:modified>
</cp:coreProperties>
</file>