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'1'!$A$1:$P$23</definedName>
  </definedNames>
  <calcPr calcId="144525"/>
</workbook>
</file>

<file path=xl/calcChain.xml><?xml version="1.0" encoding="utf-8"?>
<calcChain xmlns="http://schemas.openxmlformats.org/spreadsheetml/2006/main">
  <c r="J13" i="1" l="1"/>
  <c r="J11" i="1" s="1"/>
  <c r="F12" i="1"/>
  <c r="F16" i="1"/>
  <c r="F15" i="1"/>
  <c r="F11" i="1"/>
  <c r="J15" i="1"/>
  <c r="N15" i="1" s="1"/>
  <c r="L17" i="1"/>
  <c r="L15" i="1" s="1"/>
  <c r="L10" i="1" s="1"/>
  <c r="L9" i="1" s="1"/>
  <c r="L18" i="1" s="1"/>
  <c r="P17" i="1"/>
  <c r="O17" i="1"/>
  <c r="N17" i="1"/>
  <c r="M17" i="1"/>
  <c r="H16" i="1"/>
  <c r="H15" i="1" s="1"/>
  <c r="O16" i="1"/>
  <c r="N16" i="1"/>
  <c r="M16" i="1"/>
  <c r="L13" i="1"/>
  <c r="P13" i="1" s="1"/>
  <c r="O13" i="1"/>
  <c r="N13" i="1"/>
  <c r="M13" i="1"/>
  <c r="H12" i="1"/>
  <c r="H11" i="1"/>
  <c r="L11" i="1"/>
  <c r="P11" i="1"/>
  <c r="O12" i="1"/>
  <c r="N12" i="1"/>
  <c r="M12" i="1"/>
  <c r="G11" i="1"/>
  <c r="G15" i="1"/>
  <c r="G10" i="1" s="1"/>
  <c r="G9" i="1" s="1"/>
  <c r="G18" i="1" s="1"/>
  <c r="K15" i="1"/>
  <c r="O15" i="1" s="1"/>
  <c r="I11" i="1"/>
  <c r="I15" i="1"/>
  <c r="I10" i="1"/>
  <c r="I9" i="1" s="1"/>
  <c r="I18" i="1" s="1"/>
  <c r="K11" i="1"/>
  <c r="K10" i="1" s="1"/>
  <c r="K9" i="1" s="1"/>
  <c r="K18" i="1" s="1"/>
  <c r="E11" i="1"/>
  <c r="M11" i="1" s="1"/>
  <c r="M10" i="1" s="1"/>
  <c r="M9" i="1" s="1"/>
  <c r="M18" i="1" s="1"/>
  <c r="E15" i="1"/>
  <c r="O11" i="1"/>
  <c r="O10" i="1" s="1"/>
  <c r="O9" i="1" s="1"/>
  <c r="O18" i="1" s="1"/>
  <c r="P16" i="1"/>
  <c r="M15" i="1"/>
  <c r="E10" i="1"/>
  <c r="E9" i="1"/>
  <c r="E18" i="1" s="1"/>
  <c r="P12" i="1"/>
  <c r="F10" i="1"/>
  <c r="F9" i="1"/>
  <c r="F18" i="1" s="1"/>
  <c r="P15" i="1" l="1"/>
  <c r="H10" i="1"/>
  <c r="H9" i="1" s="1"/>
  <c r="H18" i="1" s="1"/>
  <c r="P10" i="1"/>
  <c r="P9" i="1" s="1"/>
  <c r="P18" i="1" s="1"/>
  <c r="N11" i="1"/>
  <c r="N10" i="1" s="1"/>
  <c r="N9" i="1" s="1"/>
  <c r="N18" i="1" s="1"/>
  <c r="J10" i="1"/>
  <c r="J9" i="1" s="1"/>
  <c r="J18" i="1" s="1"/>
</calcChain>
</file>

<file path=xl/sharedStrings.xml><?xml version="1.0" encoding="utf-8"?>
<sst xmlns="http://schemas.openxmlformats.org/spreadsheetml/2006/main" count="53" uniqueCount="37">
  <si>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</si>
  <si>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</si>
  <si>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</si>
  <si>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</si>
  <si>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</si>
  <si>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</si>
  <si>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</si>
  <si>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</si>
  <si>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</si>
  <si>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  <charset val="204"/>
      </rPr>
      <t>1</t>
    </r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</si>
  <si>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</si>
  <si>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vertAlign val="superscript"/>
        <sz val="8"/>
        <rFont val="Times New Roman"/>
        <family val="1"/>
        <charset val="204"/>
      </rPr>
      <t>3</t>
    </r>
  </si>
  <si>
    <t>Департамент житлово-комунального господарства та будівництва Дніпропетровської обласної державної адміністрації</t>
  </si>
  <si>
    <t>грн</t>
  </si>
  <si>
    <t>1200000</t>
  </si>
  <si>
    <t>1210000</t>
  </si>
  <si>
    <t>1218820</t>
  </si>
  <si>
    <t>8820</t>
  </si>
  <si>
    <t>8821</t>
  </si>
  <si>
    <t>8822</t>
  </si>
  <si>
    <t>1218821</t>
  </si>
  <si>
    <t>1218822</t>
  </si>
  <si>
    <t>Надання кредиту</t>
  </si>
  <si>
    <t>Повернення кредиту</t>
  </si>
  <si>
    <t>1218830</t>
  </si>
  <si>
    <t>8830</t>
  </si>
  <si>
    <t>Довгострокові кредити індивідуальним забудовникам житла на селі  та їх повернення</t>
  </si>
  <si>
    <t>1218831</t>
  </si>
  <si>
    <t>1218832</t>
  </si>
  <si>
    <t>8831</t>
  </si>
  <si>
    <t>8832</t>
  </si>
  <si>
    <t>Повернення кредитів до обласного бюджету  та розподіл надання кредитів з обласного бюджету  в  2018 році</t>
  </si>
  <si>
    <t xml:space="preserve">Усього 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</si>
  <si>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</si>
  <si>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Кредитування-усього</t>
  </si>
  <si>
    <t>Перший заступник голови обласної ради                                                                                                                                                                  С. ОЛІЙНИК</t>
  </si>
  <si>
    <t>Додаток 5
до рішення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</si>
</sst>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"/>
  </numFmts>
  <fonts count="46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1" borderId="1" applyNumberFormat="0" applyAlignment="0" applyProtection="0"/>
    <xf numFmtId="0" fontId="4" fillId="6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0" fontId="3" fillId="0" borderId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2" fillId="9" borderId="10" applyNumberFormat="0" applyFont="0" applyAlignment="0" applyProtection="0"/>
    <xf numFmtId="0" fontId="5" fillId="22" borderId="2" applyNumberFormat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50">
    <xf numFmtId="0" fontId="0" fillId="0" borderId="0" xfId="0"/>
    <xf numFmtId="0" fontId="22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0" fontId="27" fillId="0" borderId="0" xfId="0" applyFont="1" applyFill="1"/>
    <xf numFmtId="0" fontId="29" fillId="0" borderId="0" xfId="0" applyNumberFormat="1" applyFont="1" applyFill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justify" vertical="center" wrapText="1"/>
    </xf>
    <xf numFmtId="0" fontId="36" fillId="0" borderId="0" xfId="0" applyFont="1" applyFill="1"/>
    <xf numFmtId="49" fontId="28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2" fillId="23" borderId="0" xfId="0" applyFont="1" applyFill="1"/>
    <xf numFmtId="0" fontId="28" fillId="0" borderId="14" xfId="0" applyNumberFormat="1" applyFont="1" applyFill="1" applyBorder="1" applyAlignment="1" applyProtection="1">
      <alignment horizontal="right" vertical="center"/>
    </xf>
    <xf numFmtId="0" fontId="40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200" fontId="41" fillId="0" borderId="13" xfId="0" applyNumberFormat="1" applyFont="1" applyBorder="1" applyAlignment="1">
      <alignment horizontal="center" vertical="center" wrapText="1"/>
    </xf>
    <xf numFmtId="200" fontId="42" fillId="0" borderId="13" xfId="0" applyNumberFormat="1" applyFont="1" applyBorder="1" applyAlignment="1">
      <alignment horizontal="center" vertical="center" wrapText="1"/>
    </xf>
    <xf numFmtId="200" fontId="38" fillId="0" borderId="13" xfId="0" applyNumberFormat="1" applyFont="1" applyFill="1" applyBorder="1" applyAlignment="1" applyProtection="1">
      <alignment horizontal="center" vertical="center" wrapText="1"/>
    </xf>
    <xf numFmtId="200" fontId="35" fillId="0" borderId="13" xfId="0" applyNumberFormat="1" applyFont="1" applyFill="1" applyBorder="1" applyAlignment="1" applyProtection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44" fillId="0" borderId="0" xfId="0" applyNumberFormat="1" applyFont="1" applyFill="1" applyAlignment="1" applyProtection="1">
      <alignment vertical="center" wrapText="1"/>
    </xf>
    <xf numFmtId="0" fontId="29" fillId="0" borderId="0" xfId="0" applyNumberFormat="1" applyFont="1" applyFill="1" applyAlignment="1" applyProtection="1">
      <alignment vertical="center" wrapText="1"/>
    </xf>
    <xf numFmtId="0" fontId="28" fillId="0" borderId="13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200" fontId="27" fillId="0" borderId="0" xfId="0" applyNumberFormat="1" applyFont="1" applyFill="1"/>
    <xf numFmtId="200" fontId="38" fillId="0" borderId="1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justify" vertical="center" wrapText="1"/>
    </xf>
    <xf numFmtId="200" fontId="35" fillId="0" borderId="0" xfId="0" applyNumberFormat="1" applyFont="1" applyFill="1" applyBorder="1" applyAlignment="1" applyProtection="1">
      <alignment horizontal="center" vertical="center" wrapText="1"/>
    </xf>
    <xf numFmtId="0" fontId="39" fillId="23" borderId="0" xfId="0" applyNumberFormat="1" applyFont="1" applyFill="1" applyBorder="1" applyAlignment="1" applyProtection="1">
      <alignment horizontal="left" vertical="center" wrapText="1"/>
    </xf>
    <xf numFmtId="0" fontId="45" fillId="23" borderId="0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center"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Alignment="1" applyProtection="1">
      <alignment horizontal="left" vertical="center" wrapText="1"/>
    </xf>
    <xf numFmtId="0" fontId="29" fillId="0" borderId="0" xfId="0" applyNumberFormat="1" applyFont="1" applyFill="1" applyAlignment="1" applyProtection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</xf>
    <xf numFmtId="0" fontId="33" fillId="0" borderId="17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</xf>
  </cellXfs>
  <cellStyles count="8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meresha_07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" xfId="33" builtinId="20" customBuiltin="1"/>
    <cellStyle name="Вывод" xfId="34" builtinId="21" customBuiltin="1"/>
    <cellStyle name="Вычисление" xfId="35" builtinId="22" customBuiltin="1"/>
    <cellStyle name="Добре" xfId="36"/>
    <cellStyle name="Заголовок 1" xfId="37" builtinId="16" customBuiltin="1"/>
    <cellStyle name="Заголовок 2" xfId="38" builtinId="17" customBuiltin="1"/>
    <cellStyle name="Заголовок 3" xfId="39" builtinId="18" customBuiltin="1"/>
    <cellStyle name="Заголовок 4" xfId="40" builtinId="19" customBuiltin="1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0" xfId="52"/>
    <cellStyle name="Звичайний 3" xfId="53"/>
    <cellStyle name="Звичайний 4" xfId="54"/>
    <cellStyle name="Звичайний 5" xfId="55"/>
    <cellStyle name="Звичайний 6" xfId="56"/>
    <cellStyle name="Звичайний 7" xfId="57"/>
    <cellStyle name="Звичайний 8" xfId="58"/>
    <cellStyle name="Звичайний 9" xfId="59"/>
    <cellStyle name="Звичайний_Додаток _ 3 зм_ни 4575" xfId="60"/>
    <cellStyle name="Зв'язана клітинка" xfId="61"/>
    <cellStyle name="Итог" xfId="62" builtinId="25" customBuiltin="1"/>
    <cellStyle name="Контрольна клітинка" xfId="63"/>
    <cellStyle name="Контрольная ячейка" xfId="64" builtinId="23" customBuiltin="1"/>
    <cellStyle name="Назва" xfId="65"/>
    <cellStyle name="Название" xfId="66" builtinId="15" customBuiltin="1"/>
    <cellStyle name="Нейтральный" xfId="67" builtinId="28" customBuiltin="1"/>
    <cellStyle name="Обчислення" xfId="68"/>
    <cellStyle name="Обычный" xfId="0" builtinId="0"/>
    <cellStyle name="Обычный 2" xfId="69"/>
    <cellStyle name="Підсумок" xfId="70"/>
    <cellStyle name="Плохой" xfId="71" builtinId="27" customBuiltin="1"/>
    <cellStyle name="Поганий" xfId="72"/>
    <cellStyle name="Пояснение" xfId="73" builtinId="53" customBuiltin="1"/>
    <cellStyle name="Примечание" xfId="74" builtinId="10" customBuiltin="1"/>
    <cellStyle name="Примітка" xfId="75"/>
    <cellStyle name="Результат" xfId="76"/>
    <cellStyle name="Связанная ячейка" xfId="77" builtinId="24" customBuiltin="1"/>
    <cellStyle name="Середній" xfId="78"/>
    <cellStyle name="Стиль 1" xfId="79"/>
    <cellStyle name="Текст попередження" xfId="80"/>
    <cellStyle name="Текст пояснення" xfId="81"/>
    <cellStyle name="Текст предупреждения" xfId="82" builtinId="11" customBuiltin="1"/>
    <cellStyle name="Хороший" xfId="8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showZeros="0" tabSelected="1" view="pageBreakPreview" zoomScale="85" zoomScaleNormal="75" zoomScaleSheetLayoutView="85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M4" sqref="M4"/>
    </sheetView>
  </sheetViews>
  <sheetFormatPr defaultColWidth="9.1640625" defaultRowHeight="12.75" x14ac:dyDescent="0.2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40625" style="3" customWidth="1"/>
    <col min="7" max="7" width="12.6640625" style="3" customWidth="1"/>
    <col min="8" max="8" width="15.5" style="3" customWidth="1"/>
    <col min="9" max="9" width="14.1640625" style="3" customWidth="1"/>
    <col min="10" max="10" width="16.1640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40625" style="3" customWidth="1"/>
    <col min="15" max="15" width="13.1640625" style="3" customWidth="1"/>
    <col min="16" max="16" width="16.5" style="3" customWidth="1"/>
    <col min="17" max="16384" width="9.1640625" style="3"/>
  </cols>
  <sheetData>
    <row r="1" spans="1:16" ht="15.75" customHeight="1" x14ac:dyDescent="0.2"/>
    <row r="2" spans="1:16" ht="54" customHeight="1" x14ac:dyDescent="0.2">
      <c r="A2" s="1"/>
      <c r="B2" s="2"/>
      <c r="C2" s="2"/>
      <c r="D2" s="2"/>
      <c r="E2" s="2"/>
      <c r="F2" s="2"/>
      <c r="G2" s="2"/>
      <c r="H2" s="2"/>
      <c r="I2" s="2"/>
      <c r="L2" s="25"/>
      <c r="N2" s="44" t="s">
        <v>36</v>
      </c>
      <c r="O2" s="44"/>
      <c r="P2" s="44"/>
    </row>
    <row r="3" spans="1:16" ht="41.25" customHeight="1" x14ac:dyDescent="0.2">
      <c r="A3" s="1"/>
      <c r="B3" s="45" t="s">
        <v>31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6" ht="18.75" x14ac:dyDescent="0.2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7"/>
      <c r="O4" s="2"/>
      <c r="P4" s="2"/>
    </row>
    <row r="5" spans="1:16" ht="15.75" customHeight="1" x14ac:dyDescent="0.3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6" t="s">
        <v>13</v>
      </c>
    </row>
    <row r="6" spans="1:16" ht="30.75" customHeight="1" x14ac:dyDescent="0.2">
      <c r="A6" s="40" t="s">
        <v>9</v>
      </c>
      <c r="B6" s="40" t="s">
        <v>10</v>
      </c>
      <c r="C6" s="40" t="s">
        <v>11</v>
      </c>
      <c r="D6" s="38" t="s">
        <v>0</v>
      </c>
      <c r="E6" s="46" t="s">
        <v>1</v>
      </c>
      <c r="F6" s="46"/>
      <c r="G6" s="46"/>
      <c r="H6" s="47"/>
      <c r="I6" s="48" t="s">
        <v>2</v>
      </c>
      <c r="J6" s="46"/>
      <c r="K6" s="46"/>
      <c r="L6" s="46"/>
      <c r="M6" s="49" t="s">
        <v>34</v>
      </c>
      <c r="N6" s="49"/>
      <c r="O6" s="49"/>
      <c r="P6" s="49"/>
    </row>
    <row r="7" spans="1:16" ht="28.5" customHeight="1" x14ac:dyDescent="0.2">
      <c r="A7" s="41"/>
      <c r="B7" s="41"/>
      <c r="C7" s="41"/>
      <c r="D7" s="43"/>
      <c r="E7" s="38" t="s">
        <v>3</v>
      </c>
      <c r="F7" s="38" t="s">
        <v>4</v>
      </c>
      <c r="G7" s="8" t="s">
        <v>5</v>
      </c>
      <c r="H7" s="38" t="s">
        <v>6</v>
      </c>
      <c r="I7" s="38" t="s">
        <v>3</v>
      </c>
      <c r="J7" s="38" t="s">
        <v>4</v>
      </c>
      <c r="K7" s="8" t="s">
        <v>5</v>
      </c>
      <c r="L7" s="38" t="s">
        <v>6</v>
      </c>
      <c r="M7" s="38" t="s">
        <v>3</v>
      </c>
      <c r="N7" s="38" t="s">
        <v>4</v>
      </c>
      <c r="O7" s="8" t="s">
        <v>5</v>
      </c>
      <c r="P7" s="38" t="s">
        <v>6</v>
      </c>
    </row>
    <row r="8" spans="1:16" ht="52.5" customHeight="1" x14ac:dyDescent="0.2">
      <c r="A8" s="42"/>
      <c r="B8" s="42"/>
      <c r="C8" s="42"/>
      <c r="D8" s="39"/>
      <c r="E8" s="39"/>
      <c r="F8" s="39"/>
      <c r="G8" s="8" t="s">
        <v>7</v>
      </c>
      <c r="H8" s="39"/>
      <c r="I8" s="39"/>
      <c r="J8" s="39"/>
      <c r="K8" s="8" t="s">
        <v>7</v>
      </c>
      <c r="L8" s="39"/>
      <c r="M8" s="39"/>
      <c r="N8" s="39"/>
      <c r="O8" s="8" t="s">
        <v>7</v>
      </c>
      <c r="P8" s="39"/>
    </row>
    <row r="9" spans="1:16" s="11" customFormat="1" ht="69.75" customHeight="1" x14ac:dyDescent="0.2">
      <c r="A9" s="9" t="s">
        <v>14</v>
      </c>
      <c r="B9" s="9"/>
      <c r="C9" s="9"/>
      <c r="D9" s="17" t="s">
        <v>12</v>
      </c>
      <c r="E9" s="19">
        <f>E10</f>
        <v>0</v>
      </c>
      <c r="F9" s="19">
        <f t="shared" ref="F9:P9" si="0">F10</f>
        <v>1993401</v>
      </c>
      <c r="G9" s="19">
        <f t="shared" si="0"/>
        <v>0</v>
      </c>
      <c r="H9" s="19">
        <f t="shared" si="0"/>
        <v>1993401</v>
      </c>
      <c r="I9" s="19">
        <f t="shared" si="0"/>
        <v>0</v>
      </c>
      <c r="J9" s="19">
        <f t="shared" si="0"/>
        <v>-1570770</v>
      </c>
      <c r="K9" s="19">
        <f t="shared" si="0"/>
        <v>0</v>
      </c>
      <c r="L9" s="19">
        <f t="shared" si="0"/>
        <v>-1570770</v>
      </c>
      <c r="M9" s="19">
        <f t="shared" si="0"/>
        <v>0</v>
      </c>
      <c r="N9" s="19">
        <f>N10</f>
        <v>422631</v>
      </c>
      <c r="O9" s="19">
        <f t="shared" si="0"/>
        <v>0</v>
      </c>
      <c r="P9" s="19">
        <f t="shared" si="0"/>
        <v>422631</v>
      </c>
    </row>
    <row r="10" spans="1:16" ht="65.25" customHeight="1" x14ac:dyDescent="0.2">
      <c r="A10" s="9" t="s">
        <v>15</v>
      </c>
      <c r="B10" s="9"/>
      <c r="C10" s="9"/>
      <c r="D10" s="17" t="s">
        <v>12</v>
      </c>
      <c r="E10" s="19">
        <f>E11+E15</f>
        <v>0</v>
      </c>
      <c r="F10" s="19">
        <f>F11+F15</f>
        <v>1993401</v>
      </c>
      <c r="G10" s="19">
        <f t="shared" ref="G10:P10" si="1">G11+G15</f>
        <v>0</v>
      </c>
      <c r="H10" s="19">
        <f t="shared" si="1"/>
        <v>1993401</v>
      </c>
      <c r="I10" s="19">
        <f t="shared" si="1"/>
        <v>0</v>
      </c>
      <c r="J10" s="19">
        <f t="shared" si="1"/>
        <v>-1570770</v>
      </c>
      <c r="K10" s="19">
        <f t="shared" si="1"/>
        <v>0</v>
      </c>
      <c r="L10" s="19">
        <f t="shared" si="1"/>
        <v>-1570770</v>
      </c>
      <c r="M10" s="19">
        <f t="shared" si="1"/>
        <v>0</v>
      </c>
      <c r="N10" s="19">
        <f>N11+N15</f>
        <v>422631</v>
      </c>
      <c r="O10" s="19">
        <f t="shared" si="1"/>
        <v>0</v>
      </c>
      <c r="P10" s="19">
        <f t="shared" si="1"/>
        <v>422631</v>
      </c>
    </row>
    <row r="11" spans="1:16" s="24" customFormat="1" ht="67.5" customHeight="1" x14ac:dyDescent="0.2">
      <c r="A11" s="9" t="s">
        <v>16</v>
      </c>
      <c r="B11" s="9" t="s">
        <v>17</v>
      </c>
      <c r="C11" s="9"/>
      <c r="D11" s="27" t="s">
        <v>33</v>
      </c>
      <c r="E11" s="19">
        <f>E12+E13</f>
        <v>0</v>
      </c>
      <c r="F11" s="19">
        <f>F12+F13</f>
        <v>1192885</v>
      </c>
      <c r="G11" s="19">
        <f t="shared" ref="G11:L11" si="2">G12+G13</f>
        <v>0</v>
      </c>
      <c r="H11" s="19">
        <f t="shared" si="2"/>
        <v>1192885</v>
      </c>
      <c r="I11" s="19">
        <f t="shared" si="2"/>
        <v>0</v>
      </c>
      <c r="J11" s="19">
        <f t="shared" si="2"/>
        <v>-817070</v>
      </c>
      <c r="K11" s="19">
        <f t="shared" si="2"/>
        <v>0</v>
      </c>
      <c r="L11" s="19">
        <f t="shared" si="2"/>
        <v>-817070</v>
      </c>
      <c r="M11" s="19">
        <f>E11+I11</f>
        <v>0</v>
      </c>
      <c r="N11" s="19">
        <f>F11+J11</f>
        <v>375815</v>
      </c>
      <c r="O11" s="19">
        <f>G11+K11</f>
        <v>0</v>
      </c>
      <c r="P11" s="19">
        <f>H11+L11</f>
        <v>375815</v>
      </c>
    </row>
    <row r="12" spans="1:16" ht="31.5" customHeight="1" x14ac:dyDescent="0.2">
      <c r="A12" s="29" t="s">
        <v>20</v>
      </c>
      <c r="B12" s="13" t="s">
        <v>18</v>
      </c>
      <c r="C12" s="13" t="s">
        <v>8</v>
      </c>
      <c r="D12" s="28" t="s">
        <v>22</v>
      </c>
      <c r="E12" s="20"/>
      <c r="F12" s="31">
        <f>509770+51345+305299+19171+307300</f>
        <v>1192885</v>
      </c>
      <c r="G12" s="20"/>
      <c r="H12" s="20">
        <f>E12+F12</f>
        <v>1192885</v>
      </c>
      <c r="I12" s="20"/>
      <c r="J12" s="20"/>
      <c r="K12" s="20"/>
      <c r="L12" s="21"/>
      <c r="M12" s="20">
        <f t="shared" ref="M12:P13" si="3">E12+I12</f>
        <v>0</v>
      </c>
      <c r="N12" s="20">
        <f t="shared" si="3"/>
        <v>1192885</v>
      </c>
      <c r="O12" s="20">
        <f t="shared" si="3"/>
        <v>0</v>
      </c>
      <c r="P12" s="20">
        <f t="shared" si="3"/>
        <v>1192885</v>
      </c>
    </row>
    <row r="13" spans="1:16" ht="27" customHeight="1" x14ac:dyDescent="0.2">
      <c r="A13" s="29" t="s">
        <v>21</v>
      </c>
      <c r="B13" s="13" t="s">
        <v>19</v>
      </c>
      <c r="C13" s="13" t="s">
        <v>8</v>
      </c>
      <c r="D13" s="28" t="s">
        <v>23</v>
      </c>
      <c r="E13" s="20"/>
      <c r="F13" s="20"/>
      <c r="G13" s="20"/>
      <c r="H13" s="20"/>
      <c r="I13" s="20"/>
      <c r="J13" s="20">
        <f>-509770-307300</f>
        <v>-817070</v>
      </c>
      <c r="K13" s="20"/>
      <c r="L13" s="20">
        <f>I13+J13</f>
        <v>-817070</v>
      </c>
      <c r="M13" s="20">
        <f t="shared" si="3"/>
        <v>0</v>
      </c>
      <c r="N13" s="20">
        <f t="shared" si="3"/>
        <v>-817070</v>
      </c>
      <c r="O13" s="20">
        <f t="shared" si="3"/>
        <v>0</v>
      </c>
      <c r="P13" s="20">
        <f t="shared" si="3"/>
        <v>-817070</v>
      </c>
    </row>
    <row r="14" spans="1:16" ht="13.5" customHeight="1" x14ac:dyDescent="0.2">
      <c r="A14" s="23"/>
      <c r="B14" s="13"/>
      <c r="C14" s="13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s="24" customFormat="1" ht="53.25" customHeight="1" x14ac:dyDescent="0.2">
      <c r="A15" s="9" t="s">
        <v>24</v>
      </c>
      <c r="B15" s="9" t="s">
        <v>25</v>
      </c>
      <c r="C15" s="9"/>
      <c r="D15" s="27" t="s">
        <v>26</v>
      </c>
      <c r="E15" s="19">
        <f t="shared" ref="E15:L15" si="4">E16+E17</f>
        <v>0</v>
      </c>
      <c r="F15" s="19">
        <f>F16+F17</f>
        <v>800516</v>
      </c>
      <c r="G15" s="19">
        <f t="shared" si="4"/>
        <v>0</v>
      </c>
      <c r="H15" s="19">
        <f>H16+H17</f>
        <v>800516</v>
      </c>
      <c r="I15" s="19">
        <f t="shared" si="4"/>
        <v>0</v>
      </c>
      <c r="J15" s="19">
        <f t="shared" si="4"/>
        <v>-753700</v>
      </c>
      <c r="K15" s="19">
        <f t="shared" si="4"/>
        <v>0</v>
      </c>
      <c r="L15" s="19">
        <f t="shared" si="4"/>
        <v>-753700</v>
      </c>
      <c r="M15" s="19">
        <f>E15+I15</f>
        <v>0</v>
      </c>
      <c r="N15" s="19">
        <f>F15+J15</f>
        <v>46816</v>
      </c>
      <c r="O15" s="19">
        <f>G15+K15</f>
        <v>0</v>
      </c>
      <c r="P15" s="19">
        <f>H15+L15</f>
        <v>46816</v>
      </c>
    </row>
    <row r="16" spans="1:16" ht="31.5" customHeight="1" x14ac:dyDescent="0.2">
      <c r="A16" s="29" t="s">
        <v>27</v>
      </c>
      <c r="B16" s="13" t="s">
        <v>29</v>
      </c>
      <c r="C16" s="13" t="s">
        <v>8</v>
      </c>
      <c r="D16" s="28" t="s">
        <v>22</v>
      </c>
      <c r="E16" s="20"/>
      <c r="F16" s="20">
        <f>753700+46816</f>
        <v>800516</v>
      </c>
      <c r="G16" s="20"/>
      <c r="H16" s="20">
        <f>E16+F16</f>
        <v>800516</v>
      </c>
      <c r="I16" s="20"/>
      <c r="J16" s="20"/>
      <c r="K16" s="20"/>
      <c r="L16" s="20"/>
      <c r="M16" s="20">
        <f t="shared" ref="M16:P17" si="5">E16+I16</f>
        <v>0</v>
      </c>
      <c r="N16" s="20">
        <f t="shared" si="5"/>
        <v>800516</v>
      </c>
      <c r="O16" s="20">
        <f t="shared" si="5"/>
        <v>0</v>
      </c>
      <c r="P16" s="20">
        <f t="shared" si="5"/>
        <v>800516</v>
      </c>
    </row>
    <row r="17" spans="1:16" ht="27.75" customHeight="1" x14ac:dyDescent="0.2">
      <c r="A17" s="29" t="s">
        <v>28</v>
      </c>
      <c r="B17" s="13" t="s">
        <v>30</v>
      </c>
      <c r="C17" s="13" t="s">
        <v>8</v>
      </c>
      <c r="D17" s="28" t="s">
        <v>23</v>
      </c>
      <c r="E17" s="20"/>
      <c r="F17" s="20"/>
      <c r="G17" s="20"/>
      <c r="H17" s="20"/>
      <c r="I17" s="20"/>
      <c r="J17" s="20">
        <v>-753700</v>
      </c>
      <c r="K17" s="20"/>
      <c r="L17" s="20">
        <f>I17+J17</f>
        <v>-753700</v>
      </c>
      <c r="M17" s="20">
        <f t="shared" si="5"/>
        <v>0</v>
      </c>
      <c r="N17" s="20">
        <f t="shared" si="5"/>
        <v>-753700</v>
      </c>
      <c r="O17" s="20">
        <f t="shared" si="5"/>
        <v>0</v>
      </c>
      <c r="P17" s="20">
        <f t="shared" si="5"/>
        <v>-753700</v>
      </c>
    </row>
    <row r="18" spans="1:16" ht="36" customHeight="1" x14ac:dyDescent="0.2">
      <c r="A18" s="14"/>
      <c r="B18" s="14"/>
      <c r="C18" s="12"/>
      <c r="D18" s="10" t="s">
        <v>32</v>
      </c>
      <c r="E18" s="22">
        <f>E9</f>
        <v>0</v>
      </c>
      <c r="F18" s="22">
        <f t="shared" ref="F18:P18" si="6">F9</f>
        <v>1993401</v>
      </c>
      <c r="G18" s="22">
        <f t="shared" si="6"/>
        <v>0</v>
      </c>
      <c r="H18" s="22">
        <f t="shared" si="6"/>
        <v>1993401</v>
      </c>
      <c r="I18" s="22">
        <f t="shared" si="6"/>
        <v>0</v>
      </c>
      <c r="J18" s="22">
        <f t="shared" si="6"/>
        <v>-1570770</v>
      </c>
      <c r="K18" s="22">
        <f t="shared" si="6"/>
        <v>0</v>
      </c>
      <c r="L18" s="22">
        <f t="shared" si="6"/>
        <v>-1570770</v>
      </c>
      <c r="M18" s="22">
        <f t="shared" si="6"/>
        <v>0</v>
      </c>
      <c r="N18" s="22">
        <f>N9</f>
        <v>422631</v>
      </c>
      <c r="O18" s="22">
        <f t="shared" si="6"/>
        <v>0</v>
      </c>
      <c r="P18" s="22">
        <f t="shared" si="6"/>
        <v>422631</v>
      </c>
    </row>
    <row r="19" spans="1:16" ht="36" customHeight="1" x14ac:dyDescent="0.2">
      <c r="A19" s="32"/>
      <c r="B19" s="32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36" customHeight="1" x14ac:dyDescent="0.2">
      <c r="A20" s="32"/>
      <c r="B20" s="32"/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2">
      <c r="P21" s="30"/>
    </row>
    <row r="22" spans="1:16" s="15" customFormat="1" ht="43.9" customHeight="1" x14ac:dyDescent="0.2">
      <c r="A22" s="37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s="15" customFormat="1" ht="18.7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s="15" customFormat="1" ht="31.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s="15" customFormat="1" ht="27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</sheetData>
  <mergeCells count="22">
    <mergeCell ref="N2:P2"/>
    <mergeCell ref="B3:N3"/>
    <mergeCell ref="E6:H6"/>
    <mergeCell ref="I6:L6"/>
    <mergeCell ref="M6:P6"/>
    <mergeCell ref="H7:H8"/>
    <mergeCell ref="N7:N8"/>
    <mergeCell ref="F7:F8"/>
    <mergeCell ref="A24:P24"/>
    <mergeCell ref="E7:E8"/>
    <mergeCell ref="L7:L8"/>
    <mergeCell ref="P7:P8"/>
    <mergeCell ref="A23:P23"/>
    <mergeCell ref="A22:P22"/>
    <mergeCell ref="J7:J8"/>
    <mergeCell ref="M7:M8"/>
    <mergeCell ref="I7:I8"/>
    <mergeCell ref="A25:P25"/>
    <mergeCell ref="A6:A8"/>
    <mergeCell ref="B6:B8"/>
    <mergeCell ref="C6:C8"/>
    <mergeCell ref="D6:D8"/>
  </mergeCells>
  <phoneticPr fontId="26" type="noConversion"/>
  <printOptions horizontalCentered="1"/>
  <pageMargins left="1.1811023622047245" right="0.59055118110236227" top="0.78740157480314965" bottom="1.1811023622047245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2018-10-19T11:19:24Z</cp:lastPrinted>
  <dcterms:created xsi:type="dcterms:W3CDTF">2016-10-20T10:42:33Z</dcterms:created>
  <dcterms:modified xsi:type="dcterms:W3CDTF">2018-10-24T12:26:41Z</dcterms:modified>
</cp:coreProperties>
</file>