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720" windowHeight="11835"/>
  </bookViews>
  <sheets>
    <sheet name="вичитаний" sheetId="8" r:id="rId1"/>
  </sheets>
  <definedNames>
    <definedName name="_xlnm._FilterDatabase" localSheetId="0" hidden="1">вичитаний!$A$11:$AA$95</definedName>
    <definedName name="_xlnm.Print_Titles" localSheetId="0">вичитаний!$9:$11</definedName>
    <definedName name="_xlnm.Print_Area" localSheetId="0">вичитаний!$A$1:$F$97</definedName>
  </definedNames>
  <calcPr calcId="162913" fullCalcOnLoad="1"/>
</workbook>
</file>

<file path=xl/calcChain.xml><?xml version="1.0" encoding="utf-8"?>
<calcChain xmlns="http://schemas.openxmlformats.org/spreadsheetml/2006/main">
  <c r="D86" i="8" l="1"/>
  <c r="E86" i="8"/>
  <c r="E83" i="8"/>
  <c r="E82" i="8"/>
  <c r="I83" i="8"/>
  <c r="F86" i="8"/>
  <c r="C94" i="8"/>
  <c r="F48" i="8"/>
  <c r="E55" i="8"/>
  <c r="F55" i="8"/>
  <c r="D55" i="8"/>
  <c r="D40" i="8"/>
  <c r="C40" i="8"/>
  <c r="D70" i="8"/>
  <c r="F70" i="8"/>
  <c r="D43" i="8"/>
  <c r="D42" i="8"/>
  <c r="E67" i="8"/>
  <c r="F67" i="8"/>
  <c r="F66" i="8"/>
  <c r="D67" i="8"/>
  <c r="D66" i="8"/>
  <c r="C66" i="8"/>
  <c r="E30" i="8"/>
  <c r="E29" i="8"/>
  <c r="E14" i="8"/>
  <c r="F14" i="8"/>
  <c r="E73" i="8"/>
  <c r="E72" i="8"/>
  <c r="F73" i="8"/>
  <c r="F72" i="8"/>
  <c r="D73" i="8"/>
  <c r="C73" i="8"/>
  <c r="E78" i="8"/>
  <c r="F78" i="8"/>
  <c r="D78" i="8"/>
  <c r="C78" i="8"/>
  <c r="C93" i="8"/>
  <c r="C92" i="8"/>
  <c r="C91" i="8"/>
  <c r="C90" i="8"/>
  <c r="C89" i="8"/>
  <c r="C88" i="8"/>
  <c r="C87" i="8"/>
  <c r="C85" i="8"/>
  <c r="F84" i="8"/>
  <c r="F83" i="8"/>
  <c r="F82" i="8"/>
  <c r="J83" i="8"/>
  <c r="E84" i="8"/>
  <c r="D84" i="8"/>
  <c r="D83" i="8"/>
  <c r="D82" i="8"/>
  <c r="H83" i="8"/>
  <c r="C80" i="8"/>
  <c r="C79" i="8"/>
  <c r="C77" i="8"/>
  <c r="C76" i="8"/>
  <c r="C75" i="8"/>
  <c r="C74" i="8"/>
  <c r="C71" i="8"/>
  <c r="E70" i="8"/>
  <c r="C70" i="8"/>
  <c r="C69" i="8"/>
  <c r="C68" i="8"/>
  <c r="C65" i="8"/>
  <c r="C64" i="8"/>
  <c r="F63" i="8"/>
  <c r="F54" i="8"/>
  <c r="F47" i="8"/>
  <c r="E63" i="8"/>
  <c r="C63" i="8"/>
  <c r="D63" i="8"/>
  <c r="C62" i="8"/>
  <c r="C61" i="8"/>
  <c r="C60" i="8"/>
  <c r="C59" i="8"/>
  <c r="C58" i="8"/>
  <c r="C57" i="8"/>
  <c r="C56" i="8"/>
  <c r="C53" i="8"/>
  <c r="C52" i="8"/>
  <c r="E51" i="8"/>
  <c r="E48" i="8"/>
  <c r="D51" i="8"/>
  <c r="C50" i="8"/>
  <c r="D49" i="8"/>
  <c r="C49" i="8"/>
  <c r="C46" i="8"/>
  <c r="C45" i="8"/>
  <c r="C44" i="8"/>
  <c r="F43" i="8"/>
  <c r="F42" i="8"/>
  <c r="E43" i="8"/>
  <c r="E42" i="8"/>
  <c r="C41" i="8"/>
  <c r="F40" i="8"/>
  <c r="E40" i="8"/>
  <c r="C39" i="8"/>
  <c r="C38" i="8"/>
  <c r="C37" i="8"/>
  <c r="C36" i="8"/>
  <c r="F35" i="8"/>
  <c r="E35" i="8"/>
  <c r="D35" i="8"/>
  <c r="C35" i="8"/>
  <c r="C34" i="8"/>
  <c r="C33" i="8"/>
  <c r="C32" i="8"/>
  <c r="C31" i="8"/>
  <c r="F30" i="8"/>
  <c r="D30" i="8"/>
  <c r="D29" i="8"/>
  <c r="C29" i="8"/>
  <c r="C28" i="8"/>
  <c r="C27" i="8"/>
  <c r="C26" i="8"/>
  <c r="C25" i="8"/>
  <c r="C24" i="8"/>
  <c r="C23" i="8"/>
  <c r="C22" i="8"/>
  <c r="C21" i="8"/>
  <c r="F19" i="8"/>
  <c r="F13" i="8"/>
  <c r="F12" i="8"/>
  <c r="E19" i="8"/>
  <c r="E13" i="8"/>
  <c r="E12" i="8"/>
  <c r="E81" i="8"/>
  <c r="E95" i="8"/>
  <c r="C18" i="8"/>
  <c r="C17" i="8"/>
  <c r="C14" i="8"/>
  <c r="C16" i="8"/>
  <c r="C15" i="8"/>
  <c r="D14" i="8"/>
  <c r="D13" i="8"/>
  <c r="C20" i="8"/>
  <c r="D19" i="8"/>
  <c r="C19" i="8"/>
  <c r="D54" i="8"/>
  <c r="C54" i="8"/>
  <c r="C55" i="8"/>
  <c r="F29" i="8"/>
  <c r="E66" i="8"/>
  <c r="E47" i="8"/>
  <c r="C51" i="8"/>
  <c r="C84" i="8"/>
  <c r="C83" i="8"/>
  <c r="C82" i="8"/>
  <c r="D72" i="8"/>
  <c r="C67" i="8"/>
  <c r="C86" i="8"/>
  <c r="D48" i="8"/>
  <c r="D47" i="8"/>
  <c r="C47" i="8"/>
  <c r="E54" i="8"/>
  <c r="F81" i="8"/>
  <c r="F95" i="8"/>
  <c r="D12" i="8"/>
  <c r="C13" i="8"/>
  <c r="C72" i="8"/>
  <c r="C48" i="8"/>
  <c r="C30" i="8"/>
  <c r="C43" i="8"/>
  <c r="C42" i="8"/>
  <c r="D81" i="8"/>
  <c r="D95" i="8"/>
  <c r="C12" i="8"/>
  <c r="C81" i="8"/>
  <c r="C95" i="8"/>
</calcChain>
</file>

<file path=xl/sharedStrings.xml><?xml version="1.0" encoding="utf-8"?>
<sst xmlns="http://schemas.openxmlformats.org/spreadsheetml/2006/main" count="106" uniqueCount="104">
  <si>
    <t>Код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</si>
  <si>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</si>
  <si>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</si>
  <si>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</si>
  <si>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</si>
  <si>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</si>
  <si>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</si>
  <si>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</si>
  <si>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</si>
  <si>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</si>
  <si>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</si>
  <si>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</si>
  <si>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</si>
  <si>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</si>
  <si>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</si>
  <si>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</si>
  <si>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</si>
  <si>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</si>
  <si>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</si>
  <si>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</si>
  <si>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</si>
  <si>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</si>
  <si>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</si>
  <si>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</si>
  <si>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</si>
  <si>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</si>
  <si>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</si>
  <si>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</si>
  <si>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</si>
  <si>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</si>
  <si>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</si>
  <si>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</si>
  <si>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</si>
  <si>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</si>
  <si>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</si>
  <si>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</si>
  <si>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</si>
  <si>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</si>
  <si>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</si>
  <si>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</si>
  <si>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</si>
  <si>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</si>
  <si>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</si>
  <si>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</si>
  <si>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</si>
  <si>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</si>
  <si>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</si>
  <si>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</si>
  <si>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</si>
  <si>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</si>
  <si>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</si>
  <si>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</si>
  <si>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</si>
  <si>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</si>
  <si>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</si>
  <si>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</si>
  <si>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</si>
  <si>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</si>
  <si>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</si>
  <si>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</si>
  <si>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</si>
  <si>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</si>
  <si>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</si>
  <si>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</si>
  <si>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</si>
  <si>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</si>
  <si>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</si>
  <si>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</si>
  <si>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</si>
  <si>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</si>
  <si>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</si>
  <si>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</si>
  <si>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</si>
  <si>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</si>
  <si>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</si>
  <si>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</si>
  <si>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</si>
  <si>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</si>
  <si>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</si>
  <si>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</si>
  <si>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</si>
  <si>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Додаток 1                                        
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</si>
  <si>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</si>
  <si>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</si>
  <si>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</si>
  <si>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</si>
  <si>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</si>
  <si>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</si>
  <si>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</si>
  <si>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Екологічний податок, який справляється за викиди в атмосферне повітря забруднюючих речовин  стаціонарними джерелами забруднення (за винятком викидів в атмосферне повітря двоокису вуглецю)</t>
  </si>
  <si>
    <t>до рішення обласної ради</t>
  </si>
  <si>
    <t>Плата за ліцензії на виробництво спирту етилового, коньячного і плодового та зернового дистиляту, біоетанолу, алкогольних напоїв та тютюнових виробів</t>
  </si>
  <si>
    <t>Плата за ліцензії на право експорту, імпорту та оптової торгівлі спиртом етиловим, коньячним і плодовим та зерновим дистилятом, біоетанолом  </t>
  </si>
  <si>
    <t>Доходи обласного бюджету на 2020 рік</t>
  </si>
  <si>
    <t>Найменування згідно з Класифікацією доходів бюджету</t>
  </si>
  <si>
    <t>усього</t>
  </si>
  <si>
    <t>у тому числі бюджет розвитку</t>
  </si>
  <si>
    <t>(грн)</t>
  </si>
  <si>
    <t>Усього доходів (без урахування міжбюджетних трансфертів)</t>
  </si>
  <si>
    <t>(код бюджету)</t>
  </si>
  <si>
    <t>04100000000</t>
  </si>
  <si>
    <t>А. АДАМСЬКИЙ</t>
  </si>
  <si>
    <t>Субвенція з державного бюджету місцевим бюджетам на розвиток системи  екстреної медичної допомоги</t>
  </si>
  <si>
    <t>Надходження від плати за послуги, що надаються бюджетними установами згідно із законодавством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</si>
</sst>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1" fontId="1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 wrapText="1"/>
    </xf>
    <xf numFmtId="4" fontId="1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/>
    </xf>
    <xf numFmtId="3" fontId="10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 horizontal="right" vertical="top"/>
    </xf>
    <xf numFmtId="3" fontId="12" fillId="0" borderId="1" xfId="0" applyNumberFormat="1" applyFont="1" applyFill="1" applyBorder="1" applyAlignment="1">
      <alignment horizontal="right"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Alignment="1" applyProtection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3" name="Text Box 1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4" name="Text Box 2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5" name="Text Box 3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6" name="Text Box 4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7" name="Text Box 5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8" name="Text Box 6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29" name="Text Box 7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0" name="Text Box 8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1" name="Text Box 9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2" name="Text Box 10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3" name="Text Box 11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4" name="Text Box 12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5" name="Text Box 13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6" name="Text Box 14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7" name="Text Box 15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104775</xdr:colOff>
      <xdr:row>13</xdr:row>
      <xdr:rowOff>228600</xdr:rowOff>
    </xdr:to>
    <xdr:sp macro="" textlink="">
      <xdr:nvSpPr>
        <xdr:cNvPr id="93138" name="Text Box 16"/>
        <xdr:cNvSpPr txBox="1">
          <a:spLocks noChangeArrowheads="1"/>
        </xdr:cNvSpPr>
      </xdr:nvSpPr>
      <xdr:spPr bwMode="auto">
        <a:xfrm>
          <a:off x="4743450" y="45624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5"/>
  <sheetViews>
    <sheetView showZeros="0" tabSelected="1" view="pageBreakPreview" zoomScale="55" zoomScaleNormal="75" zoomScaleSheetLayoutView="55" workbookViewId="0">
      <pane xSplit="1" ySplit="10" topLeftCell="B11" activePane="bottomRight" state="frozen"/>
      <selection pane="topRight" activeCell="B1" sqref="B1"/>
      <selection pane="bottomLeft" activeCell="A9" sqref="A9"/>
      <selection pane="bottomRight" activeCell="I93" sqref="I93"/>
    </sheetView>
  </sheetViews>
  <sheetFormatPr defaultColWidth="8.85546875" defaultRowHeight="18.75" x14ac:dyDescent="0.3"/>
  <cols>
    <col min="1" max="1" width="15.28515625" style="1" customWidth="1"/>
    <col min="2" max="2" width="55.85546875" style="1" customWidth="1"/>
    <col min="3" max="3" width="27" style="2" customWidth="1"/>
    <col min="4" max="4" width="26.42578125" style="2" customWidth="1"/>
    <col min="5" max="5" width="23.85546875" style="2" customWidth="1"/>
    <col min="6" max="6" width="23" style="2" customWidth="1"/>
    <col min="7" max="7" width="44.28515625" style="1" customWidth="1"/>
    <col min="8" max="8" width="24.28515625" style="1" customWidth="1"/>
    <col min="9" max="9" width="25.28515625" style="1" customWidth="1"/>
    <col min="10" max="10" width="19.42578125" style="1" customWidth="1"/>
    <col min="11" max="11" width="14.85546875" style="1" customWidth="1"/>
    <col min="12" max="16384" width="8.85546875" style="1"/>
  </cols>
  <sheetData>
    <row r="1" spans="1:27" ht="26.25" customHeight="1" x14ac:dyDescent="0.4">
      <c r="A1" s="3"/>
      <c r="B1" s="3"/>
      <c r="C1" s="4"/>
      <c r="D1" s="48" t="s">
        <v>81</v>
      </c>
      <c r="E1" s="48"/>
      <c r="F1" s="48"/>
    </row>
    <row r="2" spans="1:27" ht="26.25" customHeight="1" x14ac:dyDescent="0.4">
      <c r="A2" s="3"/>
      <c r="B2" s="3"/>
      <c r="C2" s="4"/>
      <c r="D2" s="48" t="s">
        <v>90</v>
      </c>
      <c r="E2" s="48"/>
      <c r="F2" s="48"/>
    </row>
    <row r="3" spans="1:27" ht="10.5" customHeight="1" x14ac:dyDescent="0.4">
      <c r="A3" s="3"/>
      <c r="B3" s="3"/>
      <c r="D3" s="48"/>
      <c r="E3" s="48"/>
      <c r="F3" s="48"/>
    </row>
    <row r="4" spans="1:27" ht="26.25" customHeight="1" x14ac:dyDescent="0.35">
      <c r="A4" s="46" t="s">
        <v>93</v>
      </c>
      <c r="B4" s="46"/>
      <c r="C4" s="46"/>
      <c r="D4" s="46"/>
      <c r="E4" s="46"/>
      <c r="F4" s="46"/>
    </row>
    <row r="5" spans="1:27" ht="8.25" customHeight="1" x14ac:dyDescent="0.35">
      <c r="A5" s="46"/>
      <c r="B5" s="46"/>
      <c r="C5" s="25"/>
      <c r="D5" s="25"/>
      <c r="E5" s="25"/>
      <c r="F5" s="25"/>
    </row>
    <row r="6" spans="1:27" ht="26.25" x14ac:dyDescent="0.4">
      <c r="A6" s="47" t="s">
        <v>100</v>
      </c>
      <c r="B6" s="47"/>
      <c r="D6" s="5"/>
      <c r="E6" s="5"/>
      <c r="F6" s="1"/>
    </row>
    <row r="7" spans="1:27" ht="26.25" x14ac:dyDescent="0.4">
      <c r="A7" s="50" t="s">
        <v>99</v>
      </c>
      <c r="B7" s="50"/>
      <c r="D7" s="5"/>
      <c r="E7" s="5"/>
    </row>
    <row r="8" spans="1:27" ht="26.25" x14ac:dyDescent="0.4">
      <c r="A8" s="31"/>
      <c r="B8" s="31"/>
      <c r="D8" s="5"/>
      <c r="E8" s="5"/>
      <c r="F8" s="16" t="s">
        <v>97</v>
      </c>
    </row>
    <row r="9" spans="1:27" s="44" customFormat="1" ht="25.5" customHeight="1" x14ac:dyDescent="0.3">
      <c r="A9" s="53" t="s">
        <v>0</v>
      </c>
      <c r="B9" s="53" t="s">
        <v>94</v>
      </c>
      <c r="C9" s="49" t="s">
        <v>75</v>
      </c>
      <c r="D9" s="49" t="s">
        <v>1</v>
      </c>
      <c r="E9" s="49" t="s">
        <v>2</v>
      </c>
      <c r="F9" s="49"/>
    </row>
    <row r="10" spans="1:27" s="44" customFormat="1" ht="65.25" customHeight="1" x14ac:dyDescent="0.3">
      <c r="A10" s="53"/>
      <c r="B10" s="53"/>
      <c r="C10" s="49"/>
      <c r="D10" s="49"/>
      <c r="E10" s="45" t="s">
        <v>95</v>
      </c>
      <c r="F10" s="43" t="s">
        <v>96</v>
      </c>
    </row>
    <row r="11" spans="1:27" ht="21" customHeight="1" x14ac:dyDescent="0.3">
      <c r="A11" s="26">
        <v>1</v>
      </c>
      <c r="B11" s="26">
        <v>2</v>
      </c>
      <c r="C11" s="27">
        <v>3</v>
      </c>
      <c r="D11" s="27">
        <v>4</v>
      </c>
      <c r="E11" s="28">
        <v>5</v>
      </c>
      <c r="F11" s="27">
        <v>6</v>
      </c>
    </row>
    <row r="12" spans="1:27" ht="22.5" x14ac:dyDescent="0.3">
      <c r="A12" s="38">
        <v>10000000</v>
      </c>
      <c r="B12" s="29" t="s">
        <v>3</v>
      </c>
      <c r="C12" s="32">
        <f>D12+E12</f>
        <v>6746800305</v>
      </c>
      <c r="D12" s="32">
        <f>D13+D29+D42</f>
        <v>6507330205</v>
      </c>
      <c r="E12" s="32">
        <f>E13+E29+E42</f>
        <v>239470100</v>
      </c>
      <c r="F12" s="32">
        <f>F13+F29+F42</f>
        <v>0</v>
      </c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49.15" customHeight="1" x14ac:dyDescent="0.3">
      <c r="A13" s="39">
        <v>11000000</v>
      </c>
      <c r="B13" s="40" t="s">
        <v>4</v>
      </c>
      <c r="C13" s="33">
        <f>D13+E13</f>
        <v>5776223605</v>
      </c>
      <c r="D13" s="33">
        <f>D14+D19</f>
        <v>5776223605</v>
      </c>
      <c r="E13" s="33">
        <f>E14+E19</f>
        <v>0</v>
      </c>
      <c r="F13" s="33">
        <f>F14+F19</f>
        <v>0</v>
      </c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3.25" x14ac:dyDescent="0.3">
      <c r="A14" s="39">
        <v>11010000</v>
      </c>
      <c r="B14" s="40" t="s">
        <v>5</v>
      </c>
      <c r="C14" s="33">
        <f>C15+C16+C17+C18</f>
        <v>4036444000</v>
      </c>
      <c r="D14" s="33">
        <f>D15+D16+D17+D18</f>
        <v>4036444000</v>
      </c>
      <c r="E14" s="33">
        <f>E15+E16+E17+E18</f>
        <v>0</v>
      </c>
      <c r="F14" s="33">
        <f>F15+F16+F17+F18</f>
        <v>0</v>
      </c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81" x14ac:dyDescent="0.3">
      <c r="A15" s="39">
        <v>11010100</v>
      </c>
      <c r="B15" s="40" t="s">
        <v>6</v>
      </c>
      <c r="C15" s="33">
        <f t="shared" ref="C15:C75" si="0">D15+E15</f>
        <v>3605676800</v>
      </c>
      <c r="D15" s="33">
        <v>3605676800</v>
      </c>
      <c r="E15" s="33">
        <v>0</v>
      </c>
      <c r="F15" s="33">
        <v>0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21.5" x14ac:dyDescent="0.3">
      <c r="A16" s="39">
        <v>11010200</v>
      </c>
      <c r="B16" s="40" t="s">
        <v>7</v>
      </c>
      <c r="C16" s="33">
        <f t="shared" si="0"/>
        <v>166712200</v>
      </c>
      <c r="D16" s="33">
        <v>166712200</v>
      </c>
      <c r="E16" s="33">
        <v>0</v>
      </c>
      <c r="F16" s="33">
        <v>0</v>
      </c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81" x14ac:dyDescent="0.3">
      <c r="A17" s="39">
        <v>11010400</v>
      </c>
      <c r="B17" s="40" t="s">
        <v>8</v>
      </c>
      <c r="C17" s="33">
        <f t="shared" si="0"/>
        <v>220215000</v>
      </c>
      <c r="D17" s="33">
        <v>220215000</v>
      </c>
      <c r="E17" s="33">
        <v>0</v>
      </c>
      <c r="F17" s="33">
        <v>0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60.75" x14ac:dyDescent="0.3">
      <c r="A18" s="39">
        <v>11010500</v>
      </c>
      <c r="B18" s="40" t="s">
        <v>9</v>
      </c>
      <c r="C18" s="33">
        <f t="shared" si="0"/>
        <v>43840000</v>
      </c>
      <c r="D18" s="33">
        <v>43840000</v>
      </c>
      <c r="E18" s="33">
        <v>0</v>
      </c>
      <c r="F18" s="33">
        <v>0</v>
      </c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3.25" x14ac:dyDescent="0.3">
      <c r="A19" s="39">
        <v>11020000</v>
      </c>
      <c r="B19" s="40" t="s">
        <v>10</v>
      </c>
      <c r="C19" s="33">
        <f>D19+E19</f>
        <v>1739779605</v>
      </c>
      <c r="D19" s="33">
        <f>D20+D21+D22+D24+D25+D26+D27+D28+D23</f>
        <v>1739779605</v>
      </c>
      <c r="E19" s="33">
        <f>E20+E21+E22+E24+E25+E26+E27+E28+E23</f>
        <v>0</v>
      </c>
      <c r="F19" s="33">
        <f>F20+F21+F22+F24+F25+F26+F27+F28+F23</f>
        <v>0</v>
      </c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59.25" customHeight="1" x14ac:dyDescent="0.3">
      <c r="A20" s="39">
        <v>11020200</v>
      </c>
      <c r="B20" s="40" t="s">
        <v>11</v>
      </c>
      <c r="C20" s="33">
        <f t="shared" si="0"/>
        <v>4350000</v>
      </c>
      <c r="D20" s="33">
        <v>4350000</v>
      </c>
      <c r="E20" s="33"/>
      <c r="F20" s="33">
        <v>0</v>
      </c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51.6" customHeight="1" x14ac:dyDescent="0.3">
      <c r="A21" s="39" t="s">
        <v>12</v>
      </c>
      <c r="B21" s="40" t="s">
        <v>13</v>
      </c>
      <c r="C21" s="33">
        <f t="shared" si="0"/>
        <v>53600000</v>
      </c>
      <c r="D21" s="33">
        <v>53600000</v>
      </c>
      <c r="E21" s="33"/>
      <c r="F21" s="33">
        <v>0</v>
      </c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40.5" x14ac:dyDescent="0.3">
      <c r="A22" s="39" t="s">
        <v>14</v>
      </c>
      <c r="B22" s="40" t="s">
        <v>15</v>
      </c>
      <c r="C22" s="33">
        <f t="shared" si="0"/>
        <v>79000000</v>
      </c>
      <c r="D22" s="33">
        <v>79000000</v>
      </c>
      <c r="E22" s="33">
        <v>0</v>
      </c>
      <c r="F22" s="33">
        <v>0</v>
      </c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81" x14ac:dyDescent="0.3">
      <c r="A23" s="39">
        <v>11020600</v>
      </c>
      <c r="B23" s="41" t="s">
        <v>71</v>
      </c>
      <c r="C23" s="33">
        <f t="shared" si="0"/>
        <v>14920000</v>
      </c>
      <c r="D23" s="33">
        <v>14920000</v>
      </c>
      <c r="E23" s="33">
        <v>0</v>
      </c>
      <c r="F23" s="33">
        <v>0</v>
      </c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67.150000000000006" customHeight="1" x14ac:dyDescent="0.3">
      <c r="A24" s="39" t="s">
        <v>16</v>
      </c>
      <c r="B24" s="40" t="s">
        <v>17</v>
      </c>
      <c r="C24" s="33">
        <f t="shared" si="0"/>
        <v>8660000</v>
      </c>
      <c r="D24" s="33">
        <v>8660000</v>
      </c>
      <c r="E24" s="33">
        <v>0</v>
      </c>
      <c r="F24" s="33">
        <v>0</v>
      </c>
      <c r="G24" s="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60.75" x14ac:dyDescent="0.3">
      <c r="A25" s="39" t="s">
        <v>18</v>
      </c>
      <c r="B25" s="40" t="s">
        <v>68</v>
      </c>
      <c r="C25" s="33">
        <f t="shared" si="0"/>
        <v>87500</v>
      </c>
      <c r="D25" s="33">
        <v>87500</v>
      </c>
      <c r="E25" s="33">
        <v>0</v>
      </c>
      <c r="F25" s="33">
        <v>0</v>
      </c>
      <c r="G25" s="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40.5" x14ac:dyDescent="0.3">
      <c r="A26" s="39" t="s">
        <v>19</v>
      </c>
      <c r="B26" s="40" t="s">
        <v>20</v>
      </c>
      <c r="C26" s="33">
        <f t="shared" si="0"/>
        <v>1577856105</v>
      </c>
      <c r="D26" s="33">
        <v>1577856105</v>
      </c>
      <c r="E26" s="33">
        <v>0</v>
      </c>
      <c r="F26" s="33">
        <v>0</v>
      </c>
      <c r="G26" s="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7" customHeight="1" x14ac:dyDescent="0.3">
      <c r="A27" s="39" t="s">
        <v>21</v>
      </c>
      <c r="B27" s="40" t="s">
        <v>22</v>
      </c>
      <c r="C27" s="33">
        <f t="shared" si="0"/>
        <v>6000</v>
      </c>
      <c r="D27" s="33">
        <v>6000</v>
      </c>
      <c r="E27" s="33">
        <v>0</v>
      </c>
      <c r="F27" s="33">
        <v>0</v>
      </c>
      <c r="G27" s="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89.45" customHeight="1" x14ac:dyDescent="0.3">
      <c r="A28" s="39" t="s">
        <v>23</v>
      </c>
      <c r="B28" s="40" t="s">
        <v>24</v>
      </c>
      <c r="C28" s="33">
        <f t="shared" si="0"/>
        <v>1300000</v>
      </c>
      <c r="D28" s="33">
        <v>1300000</v>
      </c>
      <c r="E28" s="33">
        <v>0</v>
      </c>
      <c r="F28" s="33">
        <v>0</v>
      </c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40.5" x14ac:dyDescent="0.3">
      <c r="A29" s="39">
        <v>13000000</v>
      </c>
      <c r="B29" s="40" t="s">
        <v>25</v>
      </c>
      <c r="C29" s="33">
        <f t="shared" si="0"/>
        <v>731106600</v>
      </c>
      <c r="D29" s="33">
        <f>D30+D35+D40</f>
        <v>731106600</v>
      </c>
      <c r="E29" s="33">
        <f>SUM(E35)+E30+E40</f>
        <v>0</v>
      </c>
      <c r="F29" s="33">
        <f>SUM(F35)+F30+F40</f>
        <v>0</v>
      </c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40.5" x14ac:dyDescent="0.3">
      <c r="A30" s="39">
        <v>13020000</v>
      </c>
      <c r="B30" s="40" t="s">
        <v>26</v>
      </c>
      <c r="C30" s="33">
        <f t="shared" si="0"/>
        <v>94394300</v>
      </c>
      <c r="D30" s="33">
        <f>D31+D32+D33+D34</f>
        <v>94394300</v>
      </c>
      <c r="E30" s="33">
        <f>SUM(E31:E34)</f>
        <v>0</v>
      </c>
      <c r="F30" s="33">
        <f>SUM(F31:F34)</f>
        <v>0</v>
      </c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s="18" customFormat="1" ht="81" x14ac:dyDescent="0.3">
      <c r="A31" s="39">
        <v>13020100</v>
      </c>
      <c r="B31" s="40" t="s">
        <v>69</v>
      </c>
      <c r="C31" s="33">
        <f t="shared" si="0"/>
        <v>67548600</v>
      </c>
      <c r="D31" s="33">
        <v>67548600</v>
      </c>
      <c r="E31" s="33">
        <v>0</v>
      </c>
      <c r="F31" s="33">
        <v>0</v>
      </c>
      <c r="G31" s="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s="18" customFormat="1" ht="40.5" x14ac:dyDescent="0.3">
      <c r="A32" s="39">
        <v>13020300</v>
      </c>
      <c r="B32" s="40" t="s">
        <v>27</v>
      </c>
      <c r="C32" s="33">
        <f t="shared" si="0"/>
        <v>11670700</v>
      </c>
      <c r="D32" s="33">
        <v>11670700</v>
      </c>
      <c r="E32" s="33">
        <v>0</v>
      </c>
      <c r="F32" s="33">
        <v>0</v>
      </c>
      <c r="G32" s="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s="18" customFormat="1" ht="71.45" customHeight="1" x14ac:dyDescent="0.3">
      <c r="A33" s="39">
        <v>13020400</v>
      </c>
      <c r="B33" s="40" t="s">
        <v>28</v>
      </c>
      <c r="C33" s="33">
        <f t="shared" si="0"/>
        <v>14985000</v>
      </c>
      <c r="D33" s="33">
        <v>14985000</v>
      </c>
      <c r="E33" s="33">
        <v>0</v>
      </c>
      <c r="F33" s="33">
        <v>0</v>
      </c>
      <c r="G33" s="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01.25" x14ac:dyDescent="0.3">
      <c r="A34" s="39">
        <v>13020600</v>
      </c>
      <c r="B34" s="40" t="s">
        <v>29</v>
      </c>
      <c r="C34" s="33">
        <f t="shared" si="0"/>
        <v>190000</v>
      </c>
      <c r="D34" s="33">
        <v>190000</v>
      </c>
      <c r="E34" s="33"/>
      <c r="F34" s="33"/>
      <c r="G34" s="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3.25" x14ac:dyDescent="0.3">
      <c r="A35" s="39">
        <v>13030000</v>
      </c>
      <c r="B35" s="40" t="s">
        <v>30</v>
      </c>
      <c r="C35" s="33">
        <f>D35+E35</f>
        <v>636575900</v>
      </c>
      <c r="D35" s="33">
        <f>D36+D37+D38+D39</f>
        <v>636575900</v>
      </c>
      <c r="E35" s="33">
        <f>E36</f>
        <v>0</v>
      </c>
      <c r="F35" s="33">
        <f>F36</f>
        <v>0</v>
      </c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60.75" x14ac:dyDescent="0.3">
      <c r="A36" s="39">
        <v>13030100</v>
      </c>
      <c r="B36" s="40" t="s">
        <v>31</v>
      </c>
      <c r="C36" s="34">
        <f>D36+E36</f>
        <v>622504700</v>
      </c>
      <c r="D36" s="34">
        <v>622504700</v>
      </c>
      <c r="E36" s="33">
        <v>0</v>
      </c>
      <c r="F36" s="33">
        <v>0</v>
      </c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40.5" x14ac:dyDescent="0.3">
      <c r="A37" s="39">
        <v>13030700</v>
      </c>
      <c r="B37" s="40" t="s">
        <v>76</v>
      </c>
      <c r="C37" s="34">
        <f>D37+E37</f>
        <v>799200</v>
      </c>
      <c r="D37" s="34">
        <v>799200</v>
      </c>
      <c r="E37" s="33"/>
      <c r="F37" s="33"/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40.5" x14ac:dyDescent="0.3">
      <c r="A38" s="39">
        <v>13030800</v>
      </c>
      <c r="B38" s="40" t="s">
        <v>77</v>
      </c>
      <c r="C38" s="34">
        <f>D38+E38</f>
        <v>12756000</v>
      </c>
      <c r="D38" s="34">
        <v>12756000</v>
      </c>
      <c r="E38" s="33"/>
      <c r="F38" s="33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40.5" x14ac:dyDescent="0.3">
      <c r="A39" s="39">
        <v>13030900</v>
      </c>
      <c r="B39" s="40" t="s">
        <v>78</v>
      </c>
      <c r="C39" s="34">
        <f>D39+E39</f>
        <v>516000</v>
      </c>
      <c r="D39" s="34">
        <v>516000</v>
      </c>
      <c r="E39" s="33"/>
      <c r="F39" s="33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40.5" x14ac:dyDescent="0.3">
      <c r="A40" s="39">
        <v>13070000</v>
      </c>
      <c r="B40" s="40" t="s">
        <v>32</v>
      </c>
      <c r="C40" s="34">
        <f t="shared" si="0"/>
        <v>136400</v>
      </c>
      <c r="D40" s="34">
        <f>D41</f>
        <v>136400</v>
      </c>
      <c r="E40" s="34">
        <f>E41</f>
        <v>0</v>
      </c>
      <c r="F40" s="34">
        <f>F41</f>
        <v>0</v>
      </c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40.5" x14ac:dyDescent="0.3">
      <c r="A41" s="39">
        <v>13070200</v>
      </c>
      <c r="B41" s="40" t="s">
        <v>33</v>
      </c>
      <c r="C41" s="34">
        <f t="shared" si="0"/>
        <v>136400</v>
      </c>
      <c r="D41" s="34">
        <v>136400</v>
      </c>
      <c r="E41" s="33">
        <v>0</v>
      </c>
      <c r="F41" s="33">
        <v>0</v>
      </c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3.25" x14ac:dyDescent="0.3">
      <c r="A42" s="39">
        <v>19000000</v>
      </c>
      <c r="B42" s="40" t="s">
        <v>34</v>
      </c>
      <c r="C42" s="33">
        <f>C43</f>
        <v>239470100</v>
      </c>
      <c r="D42" s="33">
        <f>D43</f>
        <v>0</v>
      </c>
      <c r="E42" s="33">
        <f>E43</f>
        <v>239470100</v>
      </c>
      <c r="F42" s="33">
        <f>F43</f>
        <v>0</v>
      </c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3.25" x14ac:dyDescent="0.3">
      <c r="A43" s="39">
        <v>19010000</v>
      </c>
      <c r="B43" s="40" t="s">
        <v>35</v>
      </c>
      <c r="C43" s="33">
        <f t="shared" si="0"/>
        <v>239470100</v>
      </c>
      <c r="D43" s="33">
        <f>SUM(D44:D46)</f>
        <v>0</v>
      </c>
      <c r="E43" s="33">
        <f>E44+E45+E46</f>
        <v>239470100</v>
      </c>
      <c r="F43" s="33">
        <f>SUM(F44:F46)</f>
        <v>0</v>
      </c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21.5" x14ac:dyDescent="0.3">
      <c r="A44" s="39">
        <v>19010100</v>
      </c>
      <c r="B44" s="40" t="s">
        <v>89</v>
      </c>
      <c r="C44" s="33">
        <f t="shared" si="0"/>
        <v>93005100</v>
      </c>
      <c r="D44" s="33"/>
      <c r="E44" s="33">
        <v>93005100</v>
      </c>
      <c r="F44" s="33">
        <v>0</v>
      </c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40.5" x14ac:dyDescent="0.3">
      <c r="A45" s="39">
        <v>19010200</v>
      </c>
      <c r="B45" s="40" t="s">
        <v>36</v>
      </c>
      <c r="C45" s="33">
        <f t="shared" si="0"/>
        <v>6215000</v>
      </c>
      <c r="D45" s="33"/>
      <c r="E45" s="33">
        <v>6215000</v>
      </c>
      <c r="F45" s="33">
        <v>0</v>
      </c>
      <c r="G45" s="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81" x14ac:dyDescent="0.3">
      <c r="A46" s="39">
        <v>19010300</v>
      </c>
      <c r="B46" s="40" t="s">
        <v>37</v>
      </c>
      <c r="C46" s="33">
        <f>D46+E46</f>
        <v>140250000</v>
      </c>
      <c r="D46" s="33"/>
      <c r="E46" s="33">
        <v>140250000</v>
      </c>
      <c r="F46" s="33">
        <v>0</v>
      </c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2.5" x14ac:dyDescent="0.3">
      <c r="A47" s="38">
        <v>20000000</v>
      </c>
      <c r="B47" s="29" t="s">
        <v>38</v>
      </c>
      <c r="C47" s="32">
        <f>D47+E47</f>
        <v>378683904</v>
      </c>
      <c r="D47" s="32">
        <f>D48+D54+D66+D72</f>
        <v>103024987</v>
      </c>
      <c r="E47" s="32">
        <f>E48+E54+E66+E72</f>
        <v>275658917</v>
      </c>
      <c r="F47" s="32">
        <f>F48+F54+F66+F72</f>
        <v>0</v>
      </c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40.5" x14ac:dyDescent="0.3">
      <c r="A48" s="39">
        <v>21000000</v>
      </c>
      <c r="B48" s="40" t="s">
        <v>39</v>
      </c>
      <c r="C48" s="33">
        <f t="shared" si="0"/>
        <v>6065200</v>
      </c>
      <c r="D48" s="33">
        <f>D49+D51+D53</f>
        <v>826500</v>
      </c>
      <c r="E48" s="33">
        <f>E49+E51+E53</f>
        <v>5238700</v>
      </c>
      <c r="F48" s="33">
        <f>F49+F51+F53</f>
        <v>0</v>
      </c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62" x14ac:dyDescent="0.3">
      <c r="A49" s="39">
        <v>21010000</v>
      </c>
      <c r="B49" s="40" t="s">
        <v>40</v>
      </c>
      <c r="C49" s="33">
        <f t="shared" si="0"/>
        <v>26500</v>
      </c>
      <c r="D49" s="33">
        <f>D50</f>
        <v>26500</v>
      </c>
      <c r="E49" s="33"/>
      <c r="F49" s="33"/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81" x14ac:dyDescent="0.3">
      <c r="A50" s="39">
        <v>21010300</v>
      </c>
      <c r="B50" s="40" t="s">
        <v>41</v>
      </c>
      <c r="C50" s="33">
        <f t="shared" si="0"/>
        <v>26500</v>
      </c>
      <c r="D50" s="33">
        <v>26500</v>
      </c>
      <c r="E50" s="33"/>
      <c r="F50" s="33">
        <v>0</v>
      </c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3.25" x14ac:dyDescent="0.3">
      <c r="A51" s="39">
        <v>21080000</v>
      </c>
      <c r="B51" s="40" t="s">
        <v>42</v>
      </c>
      <c r="C51" s="35">
        <f t="shared" si="0"/>
        <v>800000</v>
      </c>
      <c r="D51" s="35">
        <f>D52</f>
        <v>800000</v>
      </c>
      <c r="E51" s="36">
        <f>E52</f>
        <v>0</v>
      </c>
      <c r="F51" s="36"/>
      <c r="G51" s="8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3.25" x14ac:dyDescent="0.3">
      <c r="A52" s="39">
        <v>21080500</v>
      </c>
      <c r="B52" s="40" t="s">
        <v>43</v>
      </c>
      <c r="C52" s="33">
        <f t="shared" si="0"/>
        <v>800000</v>
      </c>
      <c r="D52" s="33">
        <v>800000</v>
      </c>
      <c r="E52" s="33"/>
      <c r="F52" s="33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60.75" x14ac:dyDescent="0.3">
      <c r="A53" s="39">
        <v>21110000</v>
      </c>
      <c r="B53" s="40" t="s">
        <v>44</v>
      </c>
      <c r="C53" s="33">
        <f t="shared" si="0"/>
        <v>5238700</v>
      </c>
      <c r="D53" s="33"/>
      <c r="E53" s="33">
        <v>5238700</v>
      </c>
      <c r="F53" s="33">
        <v>0</v>
      </c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47.45" customHeight="1" x14ac:dyDescent="0.3">
      <c r="A54" s="39">
        <v>22000000</v>
      </c>
      <c r="B54" s="40" t="s">
        <v>45</v>
      </c>
      <c r="C54" s="33">
        <f t="shared" si="0"/>
        <v>101198487</v>
      </c>
      <c r="D54" s="33">
        <f>D55+D63+D65</f>
        <v>101198487</v>
      </c>
      <c r="E54" s="33">
        <f>E55+E63+E65</f>
        <v>0</v>
      </c>
      <c r="F54" s="33">
        <f>F55+F63+F65</f>
        <v>0</v>
      </c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9.45" customHeight="1" x14ac:dyDescent="0.3">
      <c r="A55" s="39">
        <v>22010000</v>
      </c>
      <c r="B55" s="40" t="s">
        <v>46</v>
      </c>
      <c r="C55" s="33">
        <f t="shared" si="0"/>
        <v>91320587</v>
      </c>
      <c r="D55" s="33">
        <f>D56+D57+D58+D59+D60+D61+D62</f>
        <v>91320587</v>
      </c>
      <c r="E55" s="33">
        <f>E56+E57+E58+E59+E60+E61+E62</f>
        <v>0</v>
      </c>
      <c r="F55" s="33">
        <f>F56+F57+F58+F59+F60+F61+F62</f>
        <v>0</v>
      </c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21.5" x14ac:dyDescent="0.3">
      <c r="A56" s="39">
        <v>22010200</v>
      </c>
      <c r="B56" s="40" t="s">
        <v>47</v>
      </c>
      <c r="C56" s="33">
        <f t="shared" si="0"/>
        <v>68947</v>
      </c>
      <c r="D56" s="33">
        <v>68947</v>
      </c>
      <c r="E56" s="33">
        <v>0</v>
      </c>
      <c r="F56" s="33">
        <v>0</v>
      </c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01.25" x14ac:dyDescent="0.3">
      <c r="A57" s="39">
        <v>22010500</v>
      </c>
      <c r="B57" s="40" t="s">
        <v>91</v>
      </c>
      <c r="C57" s="33">
        <f t="shared" si="0"/>
        <v>22620</v>
      </c>
      <c r="D57" s="33">
        <v>22620</v>
      </c>
      <c r="E57" s="33">
        <v>0</v>
      </c>
      <c r="F57" s="33">
        <v>0</v>
      </c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81" x14ac:dyDescent="0.3">
      <c r="A58" s="39">
        <v>22010600</v>
      </c>
      <c r="B58" s="40" t="s">
        <v>92</v>
      </c>
      <c r="C58" s="33">
        <f t="shared" si="0"/>
        <v>2340</v>
      </c>
      <c r="D58" s="33">
        <v>2340</v>
      </c>
      <c r="E58" s="33">
        <v>0</v>
      </c>
      <c r="F58" s="33">
        <v>0</v>
      </c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01.25" x14ac:dyDescent="0.3">
      <c r="A59" s="39">
        <v>22010900</v>
      </c>
      <c r="B59" s="40" t="s">
        <v>74</v>
      </c>
      <c r="C59" s="33">
        <f t="shared" si="0"/>
        <v>15000</v>
      </c>
      <c r="D59" s="33">
        <v>15000</v>
      </c>
      <c r="E59" s="33"/>
      <c r="F59" s="33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0.75" x14ac:dyDescent="0.3">
      <c r="A60" s="39">
        <v>22011000</v>
      </c>
      <c r="B60" s="40" t="s">
        <v>48</v>
      </c>
      <c r="C60" s="33">
        <f t="shared" si="0"/>
        <v>26730780</v>
      </c>
      <c r="D60" s="33">
        <v>26730780</v>
      </c>
      <c r="E60" s="33">
        <v>0</v>
      </c>
      <c r="F60" s="33">
        <v>0</v>
      </c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60.75" x14ac:dyDescent="0.3">
      <c r="A61" s="39">
        <v>22011100</v>
      </c>
      <c r="B61" s="40" t="s">
        <v>49</v>
      </c>
      <c r="C61" s="33">
        <f t="shared" si="0"/>
        <v>61670000</v>
      </c>
      <c r="D61" s="33">
        <v>61670000</v>
      </c>
      <c r="E61" s="33">
        <v>0</v>
      </c>
      <c r="F61" s="33">
        <v>0</v>
      </c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60.75" x14ac:dyDescent="0.3">
      <c r="A62" s="39">
        <v>22011800</v>
      </c>
      <c r="B62" s="40" t="s">
        <v>50</v>
      </c>
      <c r="C62" s="33">
        <f t="shared" si="0"/>
        <v>2810900</v>
      </c>
      <c r="D62" s="33">
        <v>2810900</v>
      </c>
      <c r="E62" s="33">
        <v>0</v>
      </c>
      <c r="F62" s="33">
        <v>0</v>
      </c>
      <c r="G62" s="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60.75" x14ac:dyDescent="0.3">
      <c r="A63" s="39">
        <v>22080000</v>
      </c>
      <c r="B63" s="40" t="s">
        <v>51</v>
      </c>
      <c r="C63" s="33">
        <f t="shared" si="0"/>
        <v>9707900</v>
      </c>
      <c r="D63" s="33">
        <f>D64</f>
        <v>9707900</v>
      </c>
      <c r="E63" s="33">
        <f>E64</f>
        <v>0</v>
      </c>
      <c r="F63" s="33">
        <f>F64</f>
        <v>0</v>
      </c>
      <c r="G63" s="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81" x14ac:dyDescent="0.3">
      <c r="A64" s="39">
        <v>22080400</v>
      </c>
      <c r="B64" s="40" t="s">
        <v>52</v>
      </c>
      <c r="C64" s="33">
        <f t="shared" si="0"/>
        <v>9707900</v>
      </c>
      <c r="D64" s="33">
        <v>9707900</v>
      </c>
      <c r="E64" s="33">
        <v>0</v>
      </c>
      <c r="F64" s="33">
        <v>0</v>
      </c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141.75" x14ac:dyDescent="0.3">
      <c r="A65" s="39">
        <v>22130000</v>
      </c>
      <c r="B65" s="40" t="s">
        <v>82</v>
      </c>
      <c r="C65" s="33">
        <f t="shared" si="0"/>
        <v>170000</v>
      </c>
      <c r="D65" s="33">
        <v>170000</v>
      </c>
      <c r="E65" s="33">
        <v>0</v>
      </c>
      <c r="F65" s="33">
        <v>0</v>
      </c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3.25" x14ac:dyDescent="0.3">
      <c r="A66" s="39">
        <v>24000000</v>
      </c>
      <c r="B66" s="40" t="s">
        <v>53</v>
      </c>
      <c r="C66" s="33">
        <f>D66+E66</f>
        <v>2478239</v>
      </c>
      <c r="D66" s="33">
        <f>D67+D70</f>
        <v>1000000</v>
      </c>
      <c r="E66" s="33">
        <f>E67+E70</f>
        <v>1478239</v>
      </c>
      <c r="F66" s="33">
        <f>F67+F70</f>
        <v>0</v>
      </c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3.25" x14ac:dyDescent="0.3">
      <c r="A67" s="39">
        <v>24060000</v>
      </c>
      <c r="B67" s="40" t="s">
        <v>43</v>
      </c>
      <c r="C67" s="33">
        <f t="shared" si="0"/>
        <v>2462300</v>
      </c>
      <c r="D67" s="33">
        <f>D68+D69</f>
        <v>1000000</v>
      </c>
      <c r="E67" s="33">
        <f>E68+E69</f>
        <v>1462300</v>
      </c>
      <c r="F67" s="33">
        <f>F68+F69</f>
        <v>0</v>
      </c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3.25" x14ac:dyDescent="0.3">
      <c r="A68" s="39">
        <v>24060300</v>
      </c>
      <c r="B68" s="40" t="s">
        <v>43</v>
      </c>
      <c r="C68" s="33">
        <f t="shared" si="0"/>
        <v>1000000</v>
      </c>
      <c r="D68" s="33">
        <v>1000000</v>
      </c>
      <c r="E68" s="33"/>
      <c r="F68" s="33">
        <v>0</v>
      </c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89.45" customHeight="1" x14ac:dyDescent="0.3">
      <c r="A69" s="39">
        <v>24062100</v>
      </c>
      <c r="B69" s="40" t="s">
        <v>54</v>
      </c>
      <c r="C69" s="33">
        <f t="shared" si="0"/>
        <v>1462300</v>
      </c>
      <c r="D69" s="33"/>
      <c r="E69" s="33">
        <v>1462300</v>
      </c>
      <c r="F69" s="33"/>
      <c r="G69" s="8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40.5" x14ac:dyDescent="0.3">
      <c r="A70" s="39">
        <v>24110000</v>
      </c>
      <c r="B70" s="40" t="s">
        <v>55</v>
      </c>
      <c r="C70" s="33">
        <f t="shared" si="0"/>
        <v>15939</v>
      </c>
      <c r="D70" s="33">
        <f>D71</f>
        <v>0</v>
      </c>
      <c r="E70" s="33">
        <f>E71</f>
        <v>15939</v>
      </c>
      <c r="F70" s="33">
        <f>F71</f>
        <v>0</v>
      </c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110.45" customHeight="1" x14ac:dyDescent="0.3">
      <c r="A71" s="39">
        <v>24110900</v>
      </c>
      <c r="B71" s="40" t="s">
        <v>70</v>
      </c>
      <c r="C71" s="33">
        <f t="shared" si="0"/>
        <v>15939</v>
      </c>
      <c r="D71" s="33"/>
      <c r="E71" s="33">
        <v>15939</v>
      </c>
      <c r="F71" s="33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3.25" x14ac:dyDescent="0.3">
      <c r="A72" s="39">
        <v>25000000</v>
      </c>
      <c r="B72" s="40" t="s">
        <v>56</v>
      </c>
      <c r="C72" s="33">
        <f>D72+E72</f>
        <v>268941978</v>
      </c>
      <c r="D72" s="33">
        <f>D73+D78</f>
        <v>0</v>
      </c>
      <c r="E72" s="33">
        <f>E73+E78</f>
        <v>268941978</v>
      </c>
      <c r="F72" s="33">
        <f>F73+F78</f>
        <v>0</v>
      </c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60.75" x14ac:dyDescent="0.3">
      <c r="A73" s="39">
        <v>25010000</v>
      </c>
      <c r="B73" s="40" t="s">
        <v>103</v>
      </c>
      <c r="C73" s="33">
        <f>D73+E73</f>
        <v>195896875</v>
      </c>
      <c r="D73" s="33">
        <f>SUM(D74:D77)</f>
        <v>0</v>
      </c>
      <c r="E73" s="33">
        <f>SUM(E74:E77)</f>
        <v>195896875</v>
      </c>
      <c r="F73" s="33">
        <f>SUM(F74:F77)</f>
        <v>0</v>
      </c>
      <c r="G73" s="8"/>
      <c r="H73" s="7"/>
      <c r="I73" s="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60.75" x14ac:dyDescent="0.3">
      <c r="A74" s="39">
        <v>25010100</v>
      </c>
      <c r="B74" s="40" t="s">
        <v>57</v>
      </c>
      <c r="C74" s="33">
        <f t="shared" si="0"/>
        <v>121094320</v>
      </c>
      <c r="D74" s="33"/>
      <c r="E74" s="33">
        <v>121094320</v>
      </c>
      <c r="F74" s="33"/>
      <c r="G74" s="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40.5" x14ac:dyDescent="0.3">
      <c r="A75" s="39">
        <v>25010200</v>
      </c>
      <c r="B75" s="40" t="s">
        <v>58</v>
      </c>
      <c r="C75" s="33">
        <f t="shared" si="0"/>
        <v>68515320</v>
      </c>
      <c r="D75" s="33"/>
      <c r="E75" s="33">
        <v>68515320</v>
      </c>
      <c r="F75" s="33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40.5" x14ac:dyDescent="0.3">
      <c r="A76" s="39">
        <v>25010300</v>
      </c>
      <c r="B76" s="40" t="s">
        <v>59</v>
      </c>
      <c r="C76" s="33">
        <f>D76+E76</f>
        <v>6103585</v>
      </c>
      <c r="D76" s="33"/>
      <c r="E76" s="33">
        <v>6103585</v>
      </c>
      <c r="F76" s="33"/>
      <c r="G76" s="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60.75" x14ac:dyDescent="0.3">
      <c r="A77" s="39">
        <v>25010400</v>
      </c>
      <c r="B77" s="40" t="s">
        <v>60</v>
      </c>
      <c r="C77" s="33">
        <f>D77+E77</f>
        <v>183650</v>
      </c>
      <c r="D77" s="33"/>
      <c r="E77" s="33">
        <v>183650</v>
      </c>
      <c r="F77" s="33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40.5" x14ac:dyDescent="0.3">
      <c r="A78" s="39">
        <v>25020000</v>
      </c>
      <c r="B78" s="40" t="s">
        <v>61</v>
      </c>
      <c r="C78" s="33">
        <f>D78+E78</f>
        <v>73045103</v>
      </c>
      <c r="D78" s="33">
        <f>SUM(D79:D80)</f>
        <v>0</v>
      </c>
      <c r="E78" s="33">
        <f>SUM(E79:E80)</f>
        <v>73045103</v>
      </c>
      <c r="F78" s="33">
        <f>SUM(F79:F80)</f>
        <v>0</v>
      </c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3.25" x14ac:dyDescent="0.3">
      <c r="A79" s="39">
        <v>25020100</v>
      </c>
      <c r="B79" s="40" t="s">
        <v>62</v>
      </c>
      <c r="C79" s="33">
        <f>D79+E79</f>
        <v>46000</v>
      </c>
      <c r="D79" s="33"/>
      <c r="E79" s="33">
        <v>46000</v>
      </c>
      <c r="F79" s="33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04" customHeight="1" x14ac:dyDescent="0.3">
      <c r="A80" s="39">
        <v>25020200</v>
      </c>
      <c r="B80" s="40" t="s">
        <v>63</v>
      </c>
      <c r="C80" s="33">
        <f>D80+E80</f>
        <v>72999103</v>
      </c>
      <c r="D80" s="33"/>
      <c r="E80" s="33">
        <v>72999103</v>
      </c>
      <c r="F80" s="33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40.5" x14ac:dyDescent="0.3">
      <c r="A81" s="38"/>
      <c r="B81" s="29" t="s">
        <v>98</v>
      </c>
      <c r="C81" s="32">
        <f>SUM(C12,C47)</f>
        <v>7125484209</v>
      </c>
      <c r="D81" s="32">
        <f>SUM(D12,D47)</f>
        <v>6610355192</v>
      </c>
      <c r="E81" s="32">
        <f>SUM(E12,E47)</f>
        <v>515129017</v>
      </c>
      <c r="F81" s="32">
        <f>SUM(F12,F47)</f>
        <v>0</v>
      </c>
      <c r="G81" s="8"/>
      <c r="H81" s="8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3.25" customHeight="1" x14ac:dyDescent="0.3">
      <c r="A82" s="38">
        <v>40000000</v>
      </c>
      <c r="B82" s="29" t="s">
        <v>65</v>
      </c>
      <c r="C82" s="32">
        <f>C83</f>
        <v>3200057300</v>
      </c>
      <c r="D82" s="32">
        <f>D83</f>
        <v>2017667700</v>
      </c>
      <c r="E82" s="32">
        <f>E83</f>
        <v>1182389600</v>
      </c>
      <c r="F82" s="32">
        <f>F83</f>
        <v>0</v>
      </c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3.25" x14ac:dyDescent="0.3">
      <c r="A83" s="39">
        <v>41000000</v>
      </c>
      <c r="B83" s="40" t="s">
        <v>66</v>
      </c>
      <c r="C83" s="33">
        <f>C84+C86</f>
        <v>3200057300</v>
      </c>
      <c r="D83" s="33">
        <f>D84+D86</f>
        <v>2017667700</v>
      </c>
      <c r="E83" s="33">
        <f>E84+E86</f>
        <v>1182389600</v>
      </c>
      <c r="F83" s="33">
        <f>F84+F86</f>
        <v>0</v>
      </c>
      <c r="G83" s="8"/>
      <c r="H83" s="8">
        <f>D82-D83</f>
        <v>0</v>
      </c>
      <c r="I83" s="8">
        <f>E82-E83</f>
        <v>0</v>
      </c>
      <c r="J83" s="8">
        <f>F82-F83</f>
        <v>0</v>
      </c>
      <c r="K83" s="8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3.25" x14ac:dyDescent="0.3">
      <c r="A84" s="39">
        <v>41020000</v>
      </c>
      <c r="B84" s="40" t="s">
        <v>72</v>
      </c>
      <c r="C84" s="33">
        <f>D84+E84</f>
        <v>497316100</v>
      </c>
      <c r="D84" s="33">
        <f>D85</f>
        <v>497316100</v>
      </c>
      <c r="E84" s="33">
        <f>E85</f>
        <v>0</v>
      </c>
      <c r="F84" s="33">
        <f>F85</f>
        <v>0</v>
      </c>
      <c r="G84" s="8"/>
      <c r="H84" s="8"/>
      <c r="I84" s="8"/>
      <c r="J84" s="8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01.25" x14ac:dyDescent="0.3">
      <c r="A85" s="39">
        <v>41020200</v>
      </c>
      <c r="B85" s="41" t="s">
        <v>83</v>
      </c>
      <c r="C85" s="33">
        <f>SUM(D85,E85)</f>
        <v>497316100</v>
      </c>
      <c r="D85" s="33">
        <v>497316100</v>
      </c>
      <c r="E85" s="33"/>
      <c r="F85" s="3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3.25" x14ac:dyDescent="0.3">
      <c r="A86" s="39">
        <v>41030000</v>
      </c>
      <c r="B86" s="40" t="s">
        <v>67</v>
      </c>
      <c r="C86" s="33">
        <f>C88+C89+C90+C91+C93+C92+C87+C94</f>
        <v>2702741200</v>
      </c>
      <c r="D86" s="33">
        <f>D88+D89+D90+D91+D93+D92+D87+D94</f>
        <v>1520351600</v>
      </c>
      <c r="E86" s="33">
        <f>E88+E89+E90+E91+E93+E92+E87+E94</f>
        <v>1182389600</v>
      </c>
      <c r="F86" s="33">
        <f>F88+F89+F90+F91+F93+F92+F87+F94</f>
        <v>0</v>
      </c>
      <c r="G86" s="8"/>
      <c r="H86" s="8"/>
      <c r="I86" s="8"/>
      <c r="J86" s="8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60.75" x14ac:dyDescent="0.3">
      <c r="A87" s="39">
        <v>41033500</v>
      </c>
      <c r="B87" s="40" t="s">
        <v>87</v>
      </c>
      <c r="C87" s="33">
        <f>D87+E87</f>
        <v>11538500</v>
      </c>
      <c r="D87" s="35">
        <v>11538500</v>
      </c>
      <c r="E87" s="33"/>
      <c r="F87" s="33"/>
      <c r="G87" s="8"/>
    </row>
    <row r="88" spans="1:27" ht="40.5" x14ac:dyDescent="0.3">
      <c r="A88" s="39">
        <v>41033900</v>
      </c>
      <c r="B88" s="40" t="s">
        <v>79</v>
      </c>
      <c r="C88" s="33">
        <f>D88+E88</f>
        <v>612808700</v>
      </c>
      <c r="D88" s="35">
        <v>612808700</v>
      </c>
      <c r="E88" s="33"/>
      <c r="F88" s="33"/>
      <c r="G88" s="8"/>
    </row>
    <row r="89" spans="1:27" ht="40.5" x14ac:dyDescent="0.3">
      <c r="A89" s="39">
        <v>41034200</v>
      </c>
      <c r="B89" s="40" t="s">
        <v>80</v>
      </c>
      <c r="C89" s="33">
        <f>D89+E89</f>
        <v>642980500</v>
      </c>
      <c r="D89" s="35">
        <v>642980500</v>
      </c>
      <c r="E89" s="33"/>
      <c r="F89" s="33"/>
      <c r="G89" s="8"/>
    </row>
    <row r="90" spans="1:27" ht="162" x14ac:dyDescent="0.3">
      <c r="A90" s="39">
        <v>41034400</v>
      </c>
      <c r="B90" s="40" t="s">
        <v>88</v>
      </c>
      <c r="C90" s="33">
        <f>D90+E90</f>
        <v>90437800</v>
      </c>
      <c r="D90" s="35">
        <v>90437800</v>
      </c>
      <c r="E90" s="33"/>
      <c r="F90" s="33"/>
      <c r="G90" s="8"/>
    </row>
    <row r="91" spans="1:27" ht="153" customHeight="1" x14ac:dyDescent="0.3">
      <c r="A91" s="39">
        <v>41034900</v>
      </c>
      <c r="B91" s="40" t="s">
        <v>84</v>
      </c>
      <c r="C91" s="33">
        <f>SUM(D91,E91)</f>
        <v>270794800</v>
      </c>
      <c r="D91" s="35"/>
      <c r="E91" s="33">
        <v>270794800</v>
      </c>
      <c r="F91" s="33"/>
      <c r="G91" s="8"/>
      <c r="H91" s="8"/>
    </row>
    <row r="92" spans="1:27" ht="82.5" customHeight="1" x14ac:dyDescent="0.3">
      <c r="A92" s="39">
        <v>41035400</v>
      </c>
      <c r="B92" s="40" t="s">
        <v>86</v>
      </c>
      <c r="C92" s="33">
        <f>D92+E92</f>
        <v>34135000</v>
      </c>
      <c r="D92" s="35">
        <v>34135000</v>
      </c>
      <c r="E92" s="33"/>
      <c r="F92" s="33"/>
      <c r="G92" s="8"/>
    </row>
    <row r="93" spans="1:27" ht="144.75" customHeight="1" x14ac:dyDescent="0.3">
      <c r="A93" s="39">
        <v>41037300</v>
      </c>
      <c r="B93" s="40" t="s">
        <v>85</v>
      </c>
      <c r="C93" s="33">
        <f>D93+E93</f>
        <v>911594800</v>
      </c>
      <c r="D93" s="35"/>
      <c r="E93" s="33">
        <v>911594800</v>
      </c>
      <c r="F93" s="33"/>
      <c r="G93" s="8"/>
      <c r="H93" s="8"/>
      <c r="I93" s="8"/>
      <c r="J93" s="8"/>
    </row>
    <row r="94" spans="1:27" ht="60.75" x14ac:dyDescent="0.3">
      <c r="A94" s="39"/>
      <c r="B94" s="40" t="s">
        <v>102</v>
      </c>
      <c r="C94" s="33">
        <f>D94+E94</f>
        <v>128451100</v>
      </c>
      <c r="D94" s="35">
        <v>128451100</v>
      </c>
      <c r="E94" s="33"/>
      <c r="F94" s="33"/>
      <c r="G94" s="8"/>
      <c r="H94" s="8"/>
      <c r="I94" s="8"/>
      <c r="J94" s="8"/>
    </row>
    <row r="95" spans="1:27" ht="33" customHeight="1" x14ac:dyDescent="0.3">
      <c r="A95" s="42"/>
      <c r="B95" s="30" t="s">
        <v>64</v>
      </c>
      <c r="C95" s="37">
        <f>C81+C82</f>
        <v>10325541509</v>
      </c>
      <c r="D95" s="37">
        <f>D81+D82</f>
        <v>8628022892</v>
      </c>
      <c r="E95" s="37">
        <f>E81+E82</f>
        <v>1697518617</v>
      </c>
      <c r="F95" s="37">
        <f>F81+F82</f>
        <v>0</v>
      </c>
      <c r="G95" s="8"/>
      <c r="H95" s="8"/>
      <c r="I95" s="8"/>
      <c r="J95" s="8"/>
      <c r="K95" s="8"/>
    </row>
    <row r="96" spans="1:27" ht="12" customHeight="1" x14ac:dyDescent="0.3">
      <c r="A96" s="19"/>
      <c r="B96" s="20"/>
      <c r="C96" s="21"/>
      <c r="D96" s="21"/>
      <c r="E96" s="21"/>
      <c r="F96" s="21"/>
      <c r="G96" s="24"/>
      <c r="H96" s="24"/>
      <c r="I96" s="24"/>
    </row>
    <row r="97" spans="1:7" ht="25.5" customHeight="1" x14ac:dyDescent="0.35">
      <c r="A97" s="51" t="s">
        <v>73</v>
      </c>
      <c r="B97" s="51"/>
      <c r="C97" s="22"/>
      <c r="D97" s="23"/>
      <c r="E97" s="52" t="s">
        <v>101</v>
      </c>
      <c r="F97" s="52"/>
    </row>
    <row r="98" spans="1:7" ht="18" customHeight="1" x14ac:dyDescent="0.3">
      <c r="A98" s="9"/>
      <c r="B98" s="9"/>
      <c r="C98" s="8"/>
      <c r="D98" s="8"/>
      <c r="E98" s="8"/>
      <c r="F98" s="8"/>
    </row>
    <row r="99" spans="1:7" x14ac:dyDescent="0.3">
      <c r="A99" s="7"/>
      <c r="B99" s="11"/>
      <c r="C99" s="6"/>
      <c r="D99" s="6"/>
      <c r="E99" s="6"/>
      <c r="F99" s="6"/>
      <c r="G99" s="6"/>
    </row>
    <row r="100" spans="1:7" x14ac:dyDescent="0.3">
      <c r="A100" s="7"/>
      <c r="B100" s="15"/>
      <c r="C100" s="6"/>
      <c r="D100" s="6"/>
      <c r="E100" s="6"/>
      <c r="F100" s="6"/>
      <c r="G100" s="6"/>
    </row>
    <row r="101" spans="1:7" x14ac:dyDescent="0.3">
      <c r="A101" s="7"/>
      <c r="B101" s="7"/>
      <c r="C101" s="10"/>
      <c r="D101" s="10"/>
      <c r="E101" s="10"/>
      <c r="F101" s="10"/>
    </row>
    <row r="102" spans="1:7" x14ac:dyDescent="0.3">
      <c r="A102" s="7"/>
      <c r="B102" s="7"/>
      <c r="C102" s="10"/>
      <c r="D102" s="10"/>
      <c r="E102" s="10"/>
      <c r="F102" s="10"/>
    </row>
    <row r="103" spans="1:7" x14ac:dyDescent="0.3">
      <c r="A103" s="7"/>
      <c r="B103" s="7"/>
      <c r="C103" s="10"/>
      <c r="D103" s="10"/>
      <c r="E103" s="10"/>
      <c r="F103" s="10"/>
    </row>
    <row r="104" spans="1:7" x14ac:dyDescent="0.3">
      <c r="A104" s="7"/>
      <c r="B104" s="7"/>
      <c r="C104" s="10"/>
      <c r="D104" s="10"/>
      <c r="E104" s="10"/>
      <c r="F104" s="10"/>
    </row>
    <row r="105" spans="1:7" x14ac:dyDescent="0.3">
      <c r="A105" s="7"/>
      <c r="B105" s="7"/>
      <c r="C105" s="10"/>
      <c r="D105" s="10"/>
      <c r="E105" s="10"/>
      <c r="F105" s="10"/>
    </row>
    <row r="106" spans="1:7" x14ac:dyDescent="0.3">
      <c r="A106" s="7"/>
      <c r="B106" s="7"/>
      <c r="C106" s="10"/>
      <c r="D106" s="10"/>
      <c r="E106" s="10"/>
      <c r="F106" s="10"/>
    </row>
    <row r="107" spans="1:7" x14ac:dyDescent="0.3">
      <c r="A107" s="7"/>
      <c r="B107" s="7"/>
      <c r="C107" s="10"/>
      <c r="D107" s="10"/>
      <c r="E107" s="10"/>
      <c r="F107" s="10"/>
    </row>
    <row r="108" spans="1:7" x14ac:dyDescent="0.3">
      <c r="A108" s="7"/>
      <c r="B108" s="7"/>
      <c r="C108" s="10"/>
      <c r="D108" s="10"/>
      <c r="E108" s="10"/>
      <c r="F108" s="10"/>
    </row>
    <row r="109" spans="1:7" x14ac:dyDescent="0.3">
      <c r="A109" s="7"/>
      <c r="B109" s="7"/>
      <c r="C109" s="10"/>
      <c r="D109" s="10"/>
      <c r="E109" s="10"/>
      <c r="F109" s="10"/>
    </row>
    <row r="110" spans="1:7" ht="66.75" customHeight="1" x14ac:dyDescent="0.3">
      <c r="A110" s="7"/>
      <c r="B110" s="7"/>
      <c r="C110" s="10"/>
      <c r="D110" s="10"/>
      <c r="E110" s="10"/>
      <c r="F110" s="10"/>
    </row>
    <row r="111" spans="1:7" ht="31.5" customHeight="1" x14ac:dyDescent="0.3">
      <c r="A111" s="7"/>
      <c r="B111" s="7"/>
      <c r="C111" s="10"/>
      <c r="D111" s="10"/>
      <c r="E111" s="10"/>
      <c r="F111" s="10"/>
    </row>
    <row r="112" spans="1:7" ht="78.75" customHeight="1" x14ac:dyDescent="0.3">
      <c r="A112" s="7"/>
      <c r="B112" s="7"/>
      <c r="C112" s="10"/>
      <c r="D112" s="10"/>
      <c r="E112" s="10"/>
      <c r="F112" s="10"/>
    </row>
    <row r="113" spans="1:6" x14ac:dyDescent="0.3">
      <c r="A113" s="7"/>
      <c r="B113" s="7"/>
      <c r="C113" s="10"/>
      <c r="D113" s="10"/>
      <c r="E113" s="10"/>
      <c r="F113" s="10"/>
    </row>
    <row r="114" spans="1:6" ht="40.5" customHeight="1" x14ac:dyDescent="0.3">
      <c r="A114" s="7"/>
      <c r="B114" s="7"/>
      <c r="C114" s="10"/>
      <c r="D114" s="10"/>
      <c r="E114" s="10"/>
      <c r="F114" s="10"/>
    </row>
    <row r="115" spans="1:6" x14ac:dyDescent="0.3">
      <c r="A115" s="7"/>
      <c r="B115" s="7"/>
      <c r="C115" s="10"/>
      <c r="D115" s="10"/>
      <c r="E115" s="10"/>
      <c r="F115" s="10"/>
    </row>
    <row r="116" spans="1:6" x14ac:dyDescent="0.3">
      <c r="A116" s="7"/>
      <c r="B116" s="7"/>
      <c r="C116" s="10"/>
      <c r="D116" s="10"/>
      <c r="E116" s="10"/>
      <c r="F116" s="10"/>
    </row>
    <row r="117" spans="1:6" x14ac:dyDescent="0.3">
      <c r="A117" s="7"/>
      <c r="B117" s="7"/>
      <c r="C117" s="10"/>
      <c r="D117" s="10"/>
      <c r="E117" s="10"/>
      <c r="F117" s="10"/>
    </row>
    <row r="118" spans="1:6" ht="44.25" customHeight="1" x14ac:dyDescent="0.3">
      <c r="A118" s="7"/>
      <c r="B118" s="7"/>
      <c r="C118" s="10"/>
      <c r="D118" s="10"/>
      <c r="E118" s="10"/>
      <c r="F118" s="10"/>
    </row>
    <row r="119" spans="1:6" ht="27.75" customHeight="1" x14ac:dyDescent="0.3">
      <c r="A119" s="7"/>
      <c r="B119" s="7"/>
      <c r="C119" s="10"/>
      <c r="D119" s="10"/>
      <c r="E119" s="10"/>
      <c r="F119" s="10"/>
    </row>
    <row r="120" spans="1:6" ht="63.75" customHeight="1" x14ac:dyDescent="0.3">
      <c r="A120" s="7"/>
      <c r="B120" s="7"/>
      <c r="C120" s="10"/>
      <c r="D120" s="10"/>
      <c r="E120" s="10"/>
      <c r="F120" s="10"/>
    </row>
    <row r="121" spans="1:6" x14ac:dyDescent="0.3">
      <c r="A121" s="7"/>
      <c r="B121" s="7"/>
      <c r="C121" s="10"/>
      <c r="D121" s="10"/>
      <c r="E121" s="10"/>
      <c r="F121" s="10"/>
    </row>
    <row r="122" spans="1:6" x14ac:dyDescent="0.3">
      <c r="A122" s="7"/>
      <c r="B122" s="7"/>
      <c r="C122" s="10"/>
      <c r="D122" s="10"/>
      <c r="E122" s="10"/>
      <c r="F122" s="10"/>
    </row>
    <row r="123" spans="1:6" x14ac:dyDescent="0.3">
      <c r="A123" s="7"/>
      <c r="B123" s="7"/>
      <c r="C123" s="10"/>
      <c r="D123" s="10"/>
      <c r="E123" s="10"/>
      <c r="F123" s="10"/>
    </row>
    <row r="124" spans="1:6" x14ac:dyDescent="0.3">
      <c r="A124" s="7"/>
      <c r="B124" s="7"/>
      <c r="C124" s="10"/>
      <c r="D124" s="10"/>
      <c r="E124" s="10"/>
      <c r="F124" s="10"/>
    </row>
    <row r="125" spans="1:6" x14ac:dyDescent="0.3">
      <c r="A125" s="7"/>
      <c r="B125" s="7"/>
      <c r="C125" s="10"/>
      <c r="D125" s="10"/>
      <c r="E125" s="10"/>
      <c r="F125" s="10"/>
    </row>
    <row r="126" spans="1:6" x14ac:dyDescent="0.3">
      <c r="A126" s="7"/>
      <c r="B126" s="7"/>
      <c r="C126" s="10"/>
      <c r="D126" s="10"/>
      <c r="E126" s="10"/>
      <c r="F126" s="10"/>
    </row>
    <row r="127" spans="1:6" x14ac:dyDescent="0.3">
      <c r="A127" s="7"/>
      <c r="B127" s="7"/>
      <c r="C127" s="10"/>
      <c r="D127" s="10"/>
      <c r="E127" s="10"/>
      <c r="F127" s="10"/>
    </row>
    <row r="128" spans="1:6" x14ac:dyDescent="0.3">
      <c r="A128" s="7"/>
      <c r="B128" s="7"/>
      <c r="C128" s="10"/>
      <c r="D128" s="10"/>
      <c r="E128" s="10"/>
      <c r="F128" s="10"/>
    </row>
    <row r="129" spans="1:6" x14ac:dyDescent="0.3">
      <c r="A129" s="7"/>
      <c r="B129" s="7"/>
      <c r="C129" s="10"/>
      <c r="D129" s="10"/>
      <c r="E129" s="10"/>
      <c r="F129" s="10"/>
    </row>
    <row r="130" spans="1:6" s="12" customFormat="1" ht="21" customHeight="1" x14ac:dyDescent="0.3">
      <c r="A130" s="7"/>
      <c r="B130" s="7"/>
      <c r="C130" s="10"/>
      <c r="D130" s="10"/>
      <c r="E130" s="10"/>
      <c r="F130" s="10"/>
    </row>
    <row r="131" spans="1:6" s="12" customFormat="1" ht="21" customHeight="1" x14ac:dyDescent="0.3">
      <c r="A131" s="7"/>
      <c r="B131" s="7"/>
      <c r="C131" s="10"/>
      <c r="D131" s="10"/>
      <c r="E131" s="10"/>
      <c r="F131" s="10"/>
    </row>
    <row r="132" spans="1:6" s="12" customFormat="1" ht="21" customHeight="1" x14ac:dyDescent="0.3">
      <c r="A132" s="7"/>
      <c r="B132" s="7"/>
      <c r="C132" s="10"/>
      <c r="D132" s="10"/>
      <c r="E132" s="10"/>
      <c r="F132" s="10"/>
    </row>
    <row r="133" spans="1:6" s="13" customFormat="1" ht="23.25" customHeight="1" x14ac:dyDescent="0.2">
      <c r="A133" s="7"/>
      <c r="B133" s="7"/>
      <c r="C133" s="10"/>
      <c r="D133" s="10"/>
      <c r="E133" s="10"/>
      <c r="F133" s="10"/>
    </row>
    <row r="134" spans="1:6" ht="19.5" customHeight="1" x14ac:dyDescent="0.3">
      <c r="A134" s="7"/>
      <c r="B134" s="7"/>
      <c r="C134" s="10"/>
      <c r="D134" s="10"/>
      <c r="E134" s="10"/>
      <c r="F134" s="10"/>
    </row>
    <row r="135" spans="1:6" ht="19.5" customHeight="1" x14ac:dyDescent="0.3">
      <c r="A135" s="7"/>
      <c r="B135" s="7"/>
      <c r="C135" s="10"/>
      <c r="D135" s="10"/>
      <c r="E135" s="10"/>
      <c r="F135" s="10"/>
    </row>
    <row r="136" spans="1:6" ht="19.5" customHeight="1" x14ac:dyDescent="0.3">
      <c r="A136" s="7"/>
      <c r="B136" s="7"/>
      <c r="C136" s="10"/>
      <c r="D136" s="10"/>
      <c r="E136" s="10"/>
      <c r="F136" s="10"/>
    </row>
    <row r="137" spans="1:6" ht="19.5" customHeight="1" x14ac:dyDescent="0.3"/>
    <row r="138" spans="1:6" ht="19.5" customHeight="1" x14ac:dyDescent="0.3">
      <c r="B138" s="14"/>
      <c r="D138" s="14"/>
      <c r="E138" s="14"/>
      <c r="F138" s="1"/>
    </row>
    <row r="139" spans="1:6" ht="19.5" customHeight="1" x14ac:dyDescent="0.3">
      <c r="F139" s="1"/>
    </row>
    <row r="140" spans="1:6" ht="19.5" customHeight="1" x14ac:dyDescent="0.3">
      <c r="F140" s="1"/>
    </row>
    <row r="141" spans="1:6" ht="19.5" customHeight="1" x14ac:dyDescent="0.3">
      <c r="F141" s="1"/>
    </row>
    <row r="142" spans="1:6" ht="19.5" customHeight="1" x14ac:dyDescent="0.3">
      <c r="F142" s="1"/>
    </row>
    <row r="143" spans="1:6" ht="19.5" customHeight="1" x14ac:dyDescent="0.3">
      <c r="F143" s="1"/>
    </row>
    <row r="144" spans="1:6" ht="19.5" customHeight="1" x14ac:dyDescent="0.3">
      <c r="F144" s="1"/>
    </row>
    <row r="145" spans="3:6" ht="19.5" customHeight="1" x14ac:dyDescent="0.3">
      <c r="F145" s="1"/>
    </row>
    <row r="146" spans="3:6" ht="19.5" customHeight="1" x14ac:dyDescent="0.3">
      <c r="F146" s="1"/>
    </row>
    <row r="147" spans="3:6" ht="19.5" customHeight="1" x14ac:dyDescent="0.3">
      <c r="F147" s="1"/>
    </row>
    <row r="148" spans="3:6" ht="19.5" customHeight="1" x14ac:dyDescent="0.3">
      <c r="F148" s="1"/>
    </row>
    <row r="149" spans="3:6" ht="19.5" customHeight="1" x14ac:dyDescent="0.3">
      <c r="F149" s="1"/>
    </row>
    <row r="150" spans="3:6" ht="19.5" customHeight="1" x14ac:dyDescent="0.3">
      <c r="F150" s="1"/>
    </row>
    <row r="151" spans="3:6" ht="19.5" customHeight="1" x14ac:dyDescent="0.3">
      <c r="F151" s="1"/>
    </row>
    <row r="152" spans="3:6" ht="19.5" customHeight="1" x14ac:dyDescent="0.3">
      <c r="F152" s="1"/>
    </row>
    <row r="153" spans="3:6" ht="19.5" customHeight="1" x14ac:dyDescent="0.3">
      <c r="F153" s="1"/>
    </row>
    <row r="154" spans="3:6" ht="19.5" customHeight="1" x14ac:dyDescent="0.3">
      <c r="C154" s="1"/>
      <c r="D154" s="1"/>
      <c r="E154" s="1"/>
      <c r="F154" s="1"/>
    </row>
    <row r="155" spans="3:6" ht="19.5" customHeight="1" x14ac:dyDescent="0.3">
      <c r="C155" s="1"/>
      <c r="D155" s="1"/>
      <c r="E155" s="1"/>
      <c r="F155" s="1"/>
    </row>
    <row r="156" spans="3:6" ht="19.5" customHeight="1" x14ac:dyDescent="0.3">
      <c r="C156" s="1"/>
      <c r="D156" s="1"/>
      <c r="E156" s="1"/>
      <c r="F156" s="1"/>
    </row>
    <row r="157" spans="3:6" ht="19.5" customHeight="1" x14ac:dyDescent="0.3">
      <c r="C157" s="1"/>
      <c r="D157" s="1"/>
      <c r="E157" s="1"/>
      <c r="F157" s="1"/>
    </row>
    <row r="159" spans="3:6" ht="19.5" customHeight="1" x14ac:dyDescent="0.3">
      <c r="C159" s="1"/>
      <c r="D159" s="1"/>
      <c r="E159" s="1"/>
      <c r="F159" s="1"/>
    </row>
    <row r="160" spans="3:6" ht="19.5" customHeight="1" x14ac:dyDescent="0.3">
      <c r="C160" s="1"/>
      <c r="D160" s="1"/>
      <c r="E160" s="1"/>
      <c r="F160" s="1"/>
    </row>
    <row r="161" spans="3:6" ht="19.5" customHeight="1" x14ac:dyDescent="0.3">
      <c r="C161" s="1"/>
      <c r="D161" s="1"/>
      <c r="E161" s="1"/>
      <c r="F161" s="1"/>
    </row>
    <row r="162" spans="3:6" ht="19.5" customHeight="1" x14ac:dyDescent="0.3">
      <c r="C162" s="1"/>
      <c r="D162" s="1"/>
      <c r="E162" s="1"/>
      <c r="F162" s="1"/>
    </row>
    <row r="163" spans="3:6" ht="19.5" customHeight="1" x14ac:dyDescent="0.3">
      <c r="C163" s="1"/>
      <c r="D163" s="1"/>
      <c r="E163" s="1"/>
      <c r="F163" s="1"/>
    </row>
    <row r="164" spans="3:6" ht="19.5" customHeight="1" x14ac:dyDescent="0.3">
      <c r="C164" s="1"/>
      <c r="D164" s="1"/>
      <c r="E164" s="1"/>
      <c r="F164" s="1"/>
    </row>
    <row r="165" spans="3:6" ht="19.5" customHeight="1" x14ac:dyDescent="0.3">
      <c r="C165" s="1"/>
      <c r="D165" s="1"/>
      <c r="E165" s="1"/>
      <c r="F165" s="1"/>
    </row>
    <row r="166" spans="3:6" ht="19.5" customHeight="1" x14ac:dyDescent="0.3">
      <c r="C166" s="1"/>
      <c r="D166" s="1"/>
      <c r="E166" s="1"/>
      <c r="F166" s="1"/>
    </row>
    <row r="167" spans="3:6" ht="19.5" customHeight="1" x14ac:dyDescent="0.3">
      <c r="C167" s="1"/>
      <c r="D167" s="1"/>
      <c r="E167" s="1"/>
      <c r="F167" s="1"/>
    </row>
    <row r="168" spans="3:6" ht="19.5" customHeight="1" x14ac:dyDescent="0.3">
      <c r="C168" s="1"/>
      <c r="D168" s="1"/>
      <c r="E168" s="1"/>
      <c r="F168" s="1"/>
    </row>
    <row r="169" spans="3:6" ht="19.5" customHeight="1" x14ac:dyDescent="0.3">
      <c r="C169" s="1"/>
      <c r="D169" s="1"/>
      <c r="E169" s="1"/>
      <c r="F169" s="1"/>
    </row>
    <row r="170" spans="3:6" ht="19.5" customHeight="1" x14ac:dyDescent="0.3">
      <c r="C170" s="1"/>
      <c r="D170" s="1"/>
      <c r="E170" s="1"/>
      <c r="F170" s="1"/>
    </row>
    <row r="171" spans="3:6" ht="19.5" customHeight="1" x14ac:dyDescent="0.3">
      <c r="C171" s="1"/>
      <c r="D171" s="1"/>
      <c r="E171" s="1"/>
      <c r="F171" s="1"/>
    </row>
    <row r="172" spans="3:6" ht="19.5" customHeight="1" x14ac:dyDescent="0.3">
      <c r="C172" s="1"/>
      <c r="D172" s="1"/>
      <c r="E172" s="1"/>
      <c r="F172" s="1"/>
    </row>
    <row r="173" spans="3:6" ht="19.5" customHeight="1" x14ac:dyDescent="0.3">
      <c r="C173" s="1"/>
      <c r="D173" s="1"/>
      <c r="E173" s="1"/>
      <c r="F173" s="1"/>
    </row>
    <row r="174" spans="3:6" ht="19.5" customHeight="1" x14ac:dyDescent="0.3">
      <c r="C174" s="1"/>
      <c r="D174" s="1"/>
      <c r="E174" s="1"/>
      <c r="F174" s="1"/>
    </row>
    <row r="175" spans="3:6" ht="19.5" customHeight="1" x14ac:dyDescent="0.3">
      <c r="C175" s="1"/>
      <c r="D175" s="1"/>
      <c r="E175" s="1"/>
      <c r="F175" s="1"/>
    </row>
    <row r="176" spans="3:6" ht="19.5" customHeight="1" x14ac:dyDescent="0.3">
      <c r="C176" s="1"/>
      <c r="D176" s="1"/>
      <c r="E176" s="1"/>
      <c r="F176" s="1"/>
    </row>
    <row r="177" spans="3:6" ht="19.5" customHeight="1" x14ac:dyDescent="0.3">
      <c r="C177" s="1"/>
      <c r="D177" s="1"/>
      <c r="E177" s="1"/>
      <c r="F177" s="1"/>
    </row>
    <row r="178" spans="3:6" ht="19.5" customHeight="1" x14ac:dyDescent="0.3">
      <c r="C178" s="1"/>
      <c r="D178" s="1"/>
      <c r="E178" s="1"/>
      <c r="F178" s="1"/>
    </row>
    <row r="179" spans="3:6" ht="19.5" customHeight="1" x14ac:dyDescent="0.3">
      <c r="C179" s="1"/>
      <c r="D179" s="1"/>
      <c r="E179" s="1"/>
      <c r="F179" s="1"/>
    </row>
    <row r="180" spans="3:6" ht="19.5" customHeight="1" x14ac:dyDescent="0.3">
      <c r="C180" s="1"/>
      <c r="D180" s="1"/>
      <c r="E180" s="1"/>
      <c r="F180" s="1"/>
    </row>
    <row r="181" spans="3:6" ht="19.5" customHeight="1" x14ac:dyDescent="0.3">
      <c r="C181" s="1"/>
      <c r="D181" s="1"/>
      <c r="E181" s="1"/>
      <c r="F181" s="1"/>
    </row>
    <row r="182" spans="3:6" ht="19.5" customHeight="1" x14ac:dyDescent="0.3">
      <c r="C182" s="1"/>
      <c r="D182" s="1"/>
      <c r="E182" s="1"/>
      <c r="F182" s="1"/>
    </row>
    <row r="187" spans="3:6" ht="59.25" customHeight="1" x14ac:dyDescent="0.3">
      <c r="C187" s="1"/>
      <c r="D187" s="1"/>
      <c r="E187" s="1"/>
      <c r="F187" s="1"/>
    </row>
    <row r="192" spans="3:6" ht="229.5" hidden="1" customHeight="1" x14ac:dyDescent="0.3">
      <c r="C192" s="1"/>
      <c r="D192" s="1"/>
      <c r="E192" s="1"/>
      <c r="F192" s="1"/>
    </row>
    <row r="201" spans="3:6" ht="20.25" customHeight="1" x14ac:dyDescent="0.3">
      <c r="C201" s="1"/>
      <c r="D201" s="1"/>
      <c r="E201" s="1"/>
      <c r="F201" s="1"/>
    </row>
    <row r="202" spans="3:6" ht="229.5" hidden="1" customHeight="1" x14ac:dyDescent="0.3">
      <c r="C202" s="1"/>
      <c r="D202" s="1"/>
      <c r="E202" s="1"/>
      <c r="F202" s="1"/>
    </row>
    <row r="203" spans="3:6" ht="229.5" hidden="1" customHeight="1" x14ac:dyDescent="0.3">
      <c r="C203" s="1"/>
      <c r="D203" s="1"/>
      <c r="E203" s="1"/>
      <c r="F203" s="1"/>
    </row>
    <row r="204" spans="3:6" ht="19.5" customHeight="1" x14ac:dyDescent="0.3">
      <c r="C204" s="1"/>
      <c r="D204" s="1"/>
      <c r="E204" s="1"/>
      <c r="F204" s="1"/>
    </row>
    <row r="205" spans="3:6" ht="19.5" customHeight="1" x14ac:dyDescent="0.3">
      <c r="C205" s="1"/>
      <c r="D205" s="1"/>
      <c r="E205" s="1"/>
      <c r="F205" s="1"/>
    </row>
    <row r="206" spans="3:6" ht="19.5" customHeight="1" x14ac:dyDescent="0.3">
      <c r="C206" s="1"/>
      <c r="D206" s="1"/>
      <c r="E206" s="1"/>
      <c r="F206" s="1"/>
    </row>
    <row r="207" spans="3:6" ht="19.5" customHeight="1" x14ac:dyDescent="0.3">
      <c r="C207" s="1"/>
      <c r="D207" s="1"/>
      <c r="E207" s="1"/>
      <c r="F207" s="1"/>
    </row>
    <row r="208" spans="3:6" ht="19.5" customHeight="1" x14ac:dyDescent="0.3">
      <c r="C208" s="1"/>
      <c r="D208" s="1"/>
      <c r="E208" s="1"/>
      <c r="F208" s="1"/>
    </row>
    <row r="209" spans="3:6" ht="19.5" customHeight="1" x14ac:dyDescent="0.3">
      <c r="C209" s="1"/>
      <c r="D209" s="1"/>
      <c r="E209" s="1"/>
      <c r="F209" s="1"/>
    </row>
    <row r="210" spans="3:6" ht="19.5" customHeight="1" x14ac:dyDescent="0.3">
      <c r="C210" s="1"/>
      <c r="D210" s="1"/>
      <c r="E210" s="1"/>
      <c r="F210" s="1"/>
    </row>
    <row r="211" spans="3:6" ht="19.5" customHeight="1" x14ac:dyDescent="0.3">
      <c r="C211" s="1"/>
      <c r="D211" s="1"/>
      <c r="E211" s="1"/>
      <c r="F211" s="1"/>
    </row>
    <row r="212" spans="3:6" ht="19.5" customHeight="1" x14ac:dyDescent="0.3">
      <c r="C212" s="1"/>
      <c r="D212" s="1"/>
      <c r="E212" s="1"/>
      <c r="F212" s="1"/>
    </row>
    <row r="213" spans="3:6" ht="19.5" customHeight="1" x14ac:dyDescent="0.3">
      <c r="C213" s="1"/>
      <c r="D213" s="1"/>
      <c r="E213" s="1"/>
      <c r="F213" s="1"/>
    </row>
    <row r="214" spans="3:6" ht="19.5" customHeight="1" x14ac:dyDescent="0.3">
      <c r="C214" s="1"/>
      <c r="D214" s="1"/>
      <c r="E214" s="1"/>
      <c r="F214" s="1"/>
    </row>
    <row r="215" spans="3:6" ht="19.5" customHeight="1" x14ac:dyDescent="0.3">
      <c r="C215" s="1"/>
      <c r="D215" s="1"/>
      <c r="E215" s="1"/>
      <c r="F215" s="1"/>
    </row>
    <row r="216" spans="3:6" ht="19.5" customHeight="1" x14ac:dyDescent="0.3">
      <c r="C216" s="1"/>
      <c r="D216" s="1"/>
      <c r="E216" s="1"/>
      <c r="F216" s="1"/>
    </row>
    <row r="217" spans="3:6" ht="19.5" customHeight="1" x14ac:dyDescent="0.3">
      <c r="C217" s="1"/>
      <c r="D217" s="1"/>
      <c r="E217" s="1"/>
      <c r="F217" s="1"/>
    </row>
    <row r="218" spans="3:6" ht="19.5" customHeight="1" x14ac:dyDescent="0.3">
      <c r="C218" s="1"/>
      <c r="D218" s="1"/>
      <c r="E218" s="1"/>
      <c r="F218" s="1"/>
    </row>
    <row r="219" spans="3:6" ht="19.5" customHeight="1" x14ac:dyDescent="0.3">
      <c r="C219" s="1"/>
      <c r="D219" s="1"/>
      <c r="E219" s="1"/>
      <c r="F219" s="1"/>
    </row>
    <row r="220" spans="3:6" ht="19.5" customHeight="1" x14ac:dyDescent="0.3">
      <c r="C220" s="1"/>
      <c r="D220" s="1"/>
      <c r="E220" s="1"/>
      <c r="F220" s="1"/>
    </row>
    <row r="221" spans="3:6" ht="19.5" customHeight="1" x14ac:dyDescent="0.3">
      <c r="C221" s="1"/>
      <c r="D221" s="1"/>
      <c r="E221" s="1"/>
      <c r="F221" s="1"/>
    </row>
    <row r="222" spans="3:6" ht="19.5" customHeight="1" x14ac:dyDescent="0.3">
      <c r="C222" s="1"/>
      <c r="D222" s="1"/>
      <c r="E222" s="1"/>
      <c r="F222" s="1"/>
    </row>
    <row r="223" spans="3:6" ht="19.5" customHeight="1" x14ac:dyDescent="0.3">
      <c r="C223" s="1"/>
      <c r="D223" s="1"/>
      <c r="E223" s="1"/>
      <c r="F223" s="1"/>
    </row>
    <row r="224" spans="3:6" ht="19.5" customHeight="1" x14ac:dyDescent="0.3">
      <c r="C224" s="1"/>
      <c r="D224" s="1"/>
      <c r="E224" s="1"/>
      <c r="F224" s="1"/>
    </row>
    <row r="225" spans="3:6" ht="19.5" customHeight="1" x14ac:dyDescent="0.3">
      <c r="C225" s="1"/>
      <c r="D225" s="1"/>
      <c r="E225" s="1"/>
      <c r="F225" s="1"/>
    </row>
    <row r="226" spans="3:6" ht="19.5" customHeight="1" x14ac:dyDescent="0.3">
      <c r="C226" s="1"/>
      <c r="D226" s="1"/>
      <c r="E226" s="1"/>
      <c r="F226" s="1"/>
    </row>
    <row r="227" spans="3:6" ht="19.5" customHeight="1" x14ac:dyDescent="0.3">
      <c r="C227" s="1"/>
      <c r="D227" s="1"/>
      <c r="E227" s="1"/>
      <c r="F227" s="1"/>
    </row>
    <row r="228" spans="3:6" ht="39.75" customHeight="1" x14ac:dyDescent="0.3">
      <c r="C228" s="1"/>
      <c r="D228" s="1"/>
      <c r="E228" s="1"/>
      <c r="F228" s="1"/>
    </row>
    <row r="229" spans="3:6" ht="19.5" customHeight="1" x14ac:dyDescent="0.3">
      <c r="C229" s="1"/>
      <c r="D229" s="1"/>
      <c r="E229" s="1"/>
      <c r="F229" s="1"/>
    </row>
    <row r="230" spans="3:6" ht="19.5" customHeight="1" x14ac:dyDescent="0.3">
      <c r="C230" s="1"/>
      <c r="D230" s="1"/>
      <c r="E230" s="1"/>
      <c r="F230" s="1"/>
    </row>
    <row r="231" spans="3:6" ht="19.5" customHeight="1" x14ac:dyDescent="0.3">
      <c r="C231" s="1"/>
      <c r="D231" s="1"/>
      <c r="E231" s="1"/>
      <c r="F231" s="1"/>
    </row>
    <row r="232" spans="3:6" ht="19.5" customHeight="1" x14ac:dyDescent="0.3">
      <c r="C232" s="1"/>
      <c r="D232" s="1"/>
      <c r="E232" s="1"/>
      <c r="F232" s="1"/>
    </row>
    <row r="233" spans="3:6" ht="19.5" customHeight="1" x14ac:dyDescent="0.3">
      <c r="C233" s="1"/>
      <c r="D233" s="1"/>
      <c r="E233" s="1"/>
      <c r="F233" s="1"/>
    </row>
    <row r="234" spans="3:6" ht="19.5" customHeight="1" x14ac:dyDescent="0.3">
      <c r="C234" s="1"/>
      <c r="D234" s="1"/>
      <c r="E234" s="1"/>
      <c r="F234" s="1"/>
    </row>
    <row r="235" spans="3:6" ht="19.5" customHeight="1" x14ac:dyDescent="0.3">
      <c r="C235" s="1"/>
      <c r="D235" s="1"/>
      <c r="E235" s="1"/>
      <c r="F235" s="1"/>
    </row>
    <row r="236" spans="3:6" ht="19.5" customHeight="1" x14ac:dyDescent="0.3">
      <c r="C236" s="1"/>
      <c r="D236" s="1"/>
      <c r="E236" s="1"/>
      <c r="F236" s="1"/>
    </row>
    <row r="237" spans="3:6" ht="19.5" customHeight="1" x14ac:dyDescent="0.3">
      <c r="C237" s="1"/>
      <c r="D237" s="1"/>
      <c r="E237" s="1"/>
      <c r="F237" s="1"/>
    </row>
    <row r="238" spans="3:6" ht="19.5" customHeight="1" x14ac:dyDescent="0.3">
      <c r="C238" s="1"/>
      <c r="D238" s="1"/>
      <c r="E238" s="1"/>
      <c r="F238" s="1"/>
    </row>
    <row r="239" spans="3:6" ht="19.5" customHeight="1" x14ac:dyDescent="0.3">
      <c r="C239" s="1"/>
      <c r="D239" s="1"/>
      <c r="E239" s="1"/>
      <c r="F239" s="1"/>
    </row>
    <row r="240" spans="3:6" ht="19.5" customHeight="1" x14ac:dyDescent="0.3">
      <c r="C240" s="1"/>
      <c r="D240" s="1"/>
      <c r="E240" s="1"/>
      <c r="F240" s="1"/>
    </row>
    <row r="241" spans="3:6" ht="19.5" customHeight="1" x14ac:dyDescent="0.3">
      <c r="C241" s="1"/>
      <c r="D241" s="1"/>
      <c r="E241" s="1"/>
      <c r="F241" s="1"/>
    </row>
    <row r="242" spans="3:6" ht="19.5" customHeight="1" x14ac:dyDescent="0.3">
      <c r="C242" s="1"/>
      <c r="D242" s="1"/>
      <c r="E242" s="1"/>
      <c r="F242" s="1"/>
    </row>
    <row r="243" spans="3:6" ht="19.5" customHeight="1" x14ac:dyDescent="0.3">
      <c r="C243" s="1"/>
      <c r="D243" s="1"/>
      <c r="E243" s="1"/>
      <c r="F243" s="1"/>
    </row>
    <row r="244" spans="3:6" ht="19.5" customHeight="1" x14ac:dyDescent="0.3">
      <c r="C244" s="1"/>
      <c r="D244" s="1"/>
      <c r="E244" s="1"/>
      <c r="F244" s="1"/>
    </row>
    <row r="245" spans="3:6" ht="19.5" customHeight="1" x14ac:dyDescent="0.3">
      <c r="C245" s="1"/>
      <c r="D245" s="1"/>
      <c r="E245" s="1"/>
      <c r="F245" s="1"/>
    </row>
    <row r="246" spans="3:6" ht="19.5" customHeight="1" x14ac:dyDescent="0.3">
      <c r="C246" s="1"/>
      <c r="D246" s="1"/>
      <c r="E246" s="1"/>
      <c r="F246" s="1"/>
    </row>
    <row r="247" spans="3:6" ht="19.5" customHeight="1" x14ac:dyDescent="0.3">
      <c r="C247" s="1"/>
      <c r="D247" s="1"/>
      <c r="E247" s="1"/>
      <c r="F247" s="1"/>
    </row>
    <row r="248" spans="3:6" ht="19.5" customHeight="1" x14ac:dyDescent="0.3">
      <c r="C248" s="1"/>
      <c r="D248" s="1"/>
      <c r="E248" s="1"/>
      <c r="F248" s="1"/>
    </row>
    <row r="249" spans="3:6" ht="19.5" customHeight="1" x14ac:dyDescent="0.3">
      <c r="C249" s="1"/>
      <c r="D249" s="1"/>
      <c r="E249" s="1"/>
      <c r="F249" s="1"/>
    </row>
    <row r="250" spans="3:6" ht="19.5" customHeight="1" x14ac:dyDescent="0.3">
      <c r="C250" s="1"/>
      <c r="D250" s="1"/>
      <c r="E250" s="1"/>
      <c r="F250" s="1"/>
    </row>
    <row r="251" spans="3:6" ht="19.5" customHeight="1" x14ac:dyDescent="0.3">
      <c r="C251" s="1"/>
      <c r="D251" s="1"/>
      <c r="E251" s="1"/>
      <c r="F251" s="1"/>
    </row>
    <row r="252" spans="3:6" ht="19.5" customHeight="1" x14ac:dyDescent="0.3">
      <c r="C252" s="1"/>
      <c r="D252" s="1"/>
      <c r="E252" s="1"/>
      <c r="F252" s="1"/>
    </row>
    <row r="253" spans="3:6" ht="39.75" customHeight="1" x14ac:dyDescent="0.3">
      <c r="C253" s="1"/>
      <c r="D253" s="1"/>
      <c r="E253" s="1"/>
      <c r="F253" s="1"/>
    </row>
    <row r="254" spans="3:6" ht="19.5" customHeight="1" x14ac:dyDescent="0.3">
      <c r="C254" s="1"/>
      <c r="D254" s="1"/>
      <c r="E254" s="1"/>
      <c r="F254" s="1"/>
    </row>
    <row r="255" spans="3:6" ht="19.5" customHeight="1" x14ac:dyDescent="0.3">
      <c r="C255" s="1"/>
      <c r="D255" s="1"/>
      <c r="E255" s="1"/>
      <c r="F255" s="1"/>
    </row>
    <row r="256" spans="3:6" ht="19.5" customHeight="1" x14ac:dyDescent="0.3">
      <c r="C256" s="1"/>
      <c r="D256" s="1"/>
      <c r="E256" s="1"/>
      <c r="F256" s="1"/>
    </row>
    <row r="257" spans="3:6" ht="19.5" customHeight="1" x14ac:dyDescent="0.3">
      <c r="C257" s="1"/>
      <c r="D257" s="1"/>
      <c r="E257" s="1"/>
      <c r="F257" s="1"/>
    </row>
    <row r="258" spans="3:6" ht="19.5" customHeight="1" x14ac:dyDescent="0.3">
      <c r="C258" s="1"/>
      <c r="D258" s="1"/>
      <c r="E258" s="1"/>
      <c r="F258" s="1"/>
    </row>
    <row r="259" spans="3:6" ht="19.5" customHeight="1" x14ac:dyDescent="0.3">
      <c r="C259" s="1"/>
      <c r="D259" s="1"/>
      <c r="E259" s="1"/>
      <c r="F259" s="1"/>
    </row>
    <row r="260" spans="3:6" ht="19.5" customHeight="1" x14ac:dyDescent="0.3">
      <c r="C260" s="1"/>
      <c r="D260" s="1"/>
      <c r="E260" s="1"/>
      <c r="F260" s="1"/>
    </row>
    <row r="261" spans="3:6" ht="19.5" customHeight="1" x14ac:dyDescent="0.3">
      <c r="C261" s="1"/>
      <c r="D261" s="1"/>
      <c r="E261" s="1"/>
      <c r="F261" s="1"/>
    </row>
    <row r="262" spans="3:6" ht="19.5" customHeight="1" x14ac:dyDescent="0.3">
      <c r="C262" s="1"/>
      <c r="D262" s="1"/>
      <c r="E262" s="1"/>
      <c r="F262" s="1"/>
    </row>
    <row r="263" spans="3:6" ht="19.5" customHeight="1" x14ac:dyDescent="0.3">
      <c r="C263" s="1"/>
      <c r="D263" s="1"/>
      <c r="E263" s="1"/>
      <c r="F263" s="1"/>
    </row>
    <row r="264" spans="3:6" ht="19.5" customHeight="1" x14ac:dyDescent="0.3">
      <c r="C264" s="1"/>
      <c r="D264" s="1"/>
      <c r="E264" s="1"/>
      <c r="F264" s="1"/>
    </row>
    <row r="265" spans="3:6" ht="19.5" customHeight="1" x14ac:dyDescent="0.3">
      <c r="C265" s="1"/>
      <c r="D265" s="1"/>
      <c r="E265" s="1"/>
      <c r="F265" s="1"/>
    </row>
    <row r="266" spans="3:6" ht="75.75" customHeight="1" x14ac:dyDescent="0.3">
      <c r="C266" s="1"/>
      <c r="D266" s="1"/>
      <c r="E266" s="1"/>
      <c r="F266" s="1"/>
    </row>
    <row r="269" spans="3:6" ht="115.5" customHeight="1" x14ac:dyDescent="0.3">
      <c r="C269" s="1"/>
      <c r="D269" s="1"/>
      <c r="E269" s="1"/>
      <c r="F269" s="1"/>
    </row>
    <row r="270" spans="3:6" ht="288.75" customHeight="1" x14ac:dyDescent="0.3">
      <c r="C270" s="1"/>
      <c r="D270" s="1"/>
      <c r="E270" s="1"/>
      <c r="F270" s="1"/>
    </row>
    <row r="272" spans="3:6" ht="81.75" customHeight="1" x14ac:dyDescent="0.3">
      <c r="C272" s="1"/>
      <c r="D272" s="1"/>
      <c r="E272" s="1"/>
      <c r="F272" s="1"/>
    </row>
    <row r="274" spans="3:6" ht="137.25" customHeight="1" x14ac:dyDescent="0.3">
      <c r="C274" s="1"/>
      <c r="D274" s="1"/>
      <c r="E274" s="1"/>
      <c r="F274" s="1"/>
    </row>
    <row r="277" spans="3:6" ht="57" customHeight="1" x14ac:dyDescent="0.3">
      <c r="C277" s="1"/>
      <c r="D277" s="1"/>
      <c r="E277" s="1"/>
      <c r="F277" s="1"/>
    </row>
    <row r="278" spans="3:6" ht="229.5" hidden="1" customHeight="1" x14ac:dyDescent="0.3">
      <c r="C278" s="1"/>
      <c r="D278" s="1"/>
      <c r="E278" s="1"/>
      <c r="F278" s="1"/>
    </row>
    <row r="279" spans="3:6" ht="229.5" hidden="1" customHeight="1" x14ac:dyDescent="0.3">
      <c r="C279" s="1"/>
      <c r="D279" s="1"/>
      <c r="E279" s="1"/>
      <c r="F279" s="1"/>
    </row>
    <row r="281" spans="3:6" ht="19.5" customHeight="1" x14ac:dyDescent="0.3">
      <c r="C281" s="1"/>
      <c r="D281" s="1"/>
      <c r="E281" s="1"/>
      <c r="F281" s="1"/>
    </row>
    <row r="282" spans="3:6" ht="19.5" customHeight="1" x14ac:dyDescent="0.3">
      <c r="C282" s="1"/>
      <c r="D282" s="1"/>
      <c r="E282" s="1"/>
      <c r="F282" s="1"/>
    </row>
    <row r="283" spans="3:6" ht="19.5" customHeight="1" x14ac:dyDescent="0.3">
      <c r="C283" s="1"/>
      <c r="D283" s="1"/>
      <c r="E283" s="1"/>
      <c r="F283" s="1"/>
    </row>
    <row r="284" spans="3:6" ht="19.5" customHeight="1" x14ac:dyDescent="0.3">
      <c r="C284" s="1"/>
      <c r="D284" s="1"/>
      <c r="E284" s="1"/>
      <c r="F284" s="1"/>
    </row>
    <row r="285" spans="3:6" ht="19.5" customHeight="1" x14ac:dyDescent="0.3">
      <c r="C285" s="1"/>
      <c r="D285" s="1"/>
      <c r="E285" s="1"/>
      <c r="F285" s="1"/>
    </row>
    <row r="286" spans="3:6" ht="19.5" customHeight="1" x14ac:dyDescent="0.3">
      <c r="C286" s="1"/>
      <c r="D286" s="1"/>
      <c r="E286" s="1"/>
      <c r="F286" s="1"/>
    </row>
    <row r="287" spans="3:6" ht="19.5" customHeight="1" x14ac:dyDescent="0.3">
      <c r="C287" s="1"/>
      <c r="D287" s="1"/>
      <c r="E287" s="1"/>
      <c r="F287" s="1"/>
    </row>
    <row r="288" spans="3:6" ht="19.5" customHeight="1" x14ac:dyDescent="0.3">
      <c r="C288" s="1"/>
      <c r="D288" s="1"/>
      <c r="E288" s="1"/>
      <c r="F288" s="1"/>
    </row>
    <row r="289" spans="3:6" ht="19.5" customHeight="1" x14ac:dyDescent="0.3">
      <c r="C289" s="1"/>
      <c r="D289" s="1"/>
      <c r="E289" s="1"/>
      <c r="F289" s="1"/>
    </row>
    <row r="290" spans="3:6" ht="19.5" customHeight="1" x14ac:dyDescent="0.3">
      <c r="C290" s="1"/>
      <c r="D290" s="1"/>
      <c r="E290" s="1"/>
      <c r="F290" s="1"/>
    </row>
    <row r="291" spans="3:6" ht="19.5" customHeight="1" x14ac:dyDescent="0.3">
      <c r="C291" s="1"/>
      <c r="D291" s="1"/>
      <c r="E291" s="1"/>
      <c r="F291" s="1"/>
    </row>
    <row r="292" spans="3:6" ht="19.5" customHeight="1" x14ac:dyDescent="0.3">
      <c r="C292" s="1"/>
      <c r="D292" s="1"/>
      <c r="E292" s="1"/>
      <c r="F292" s="1"/>
    </row>
    <row r="293" spans="3:6" ht="19.5" customHeight="1" x14ac:dyDescent="0.3">
      <c r="C293" s="1"/>
      <c r="D293" s="1"/>
      <c r="E293" s="1"/>
      <c r="F293" s="1"/>
    </row>
    <row r="294" spans="3:6" ht="19.5" customHeight="1" x14ac:dyDescent="0.3">
      <c r="C294" s="1"/>
      <c r="D294" s="1"/>
      <c r="E294" s="1"/>
      <c r="F294" s="1"/>
    </row>
    <row r="295" spans="3:6" ht="19.5" customHeight="1" x14ac:dyDescent="0.3">
      <c r="C295" s="1"/>
      <c r="D295" s="1"/>
      <c r="E295" s="1"/>
      <c r="F295" s="1"/>
    </row>
    <row r="296" spans="3:6" ht="19.5" customHeight="1" x14ac:dyDescent="0.3">
      <c r="C296" s="1"/>
      <c r="D296" s="1"/>
      <c r="E296" s="1"/>
      <c r="F296" s="1"/>
    </row>
    <row r="297" spans="3:6" ht="19.5" customHeight="1" x14ac:dyDescent="0.3">
      <c r="C297" s="1"/>
      <c r="D297" s="1"/>
      <c r="E297" s="1"/>
      <c r="F297" s="1"/>
    </row>
    <row r="298" spans="3:6" ht="58.5" customHeight="1" x14ac:dyDescent="0.3">
      <c r="C298" s="1"/>
      <c r="D298" s="1"/>
      <c r="E298" s="1"/>
      <c r="F298" s="1"/>
    </row>
    <row r="299" spans="3:6" ht="19.5" customHeight="1" x14ac:dyDescent="0.3">
      <c r="C299" s="1"/>
      <c r="D299" s="1"/>
      <c r="E299" s="1"/>
      <c r="F299" s="1"/>
    </row>
    <row r="300" spans="3:6" ht="19.5" customHeight="1" x14ac:dyDescent="0.3">
      <c r="C300" s="1"/>
      <c r="D300" s="1"/>
      <c r="E300" s="1"/>
      <c r="F300" s="1"/>
    </row>
    <row r="301" spans="3:6" ht="19.5" customHeight="1" x14ac:dyDescent="0.3">
      <c r="C301" s="1"/>
      <c r="D301" s="1"/>
      <c r="E301" s="1"/>
      <c r="F301" s="1"/>
    </row>
    <row r="302" spans="3:6" ht="19.5" customHeight="1" x14ac:dyDescent="0.3">
      <c r="C302" s="1"/>
      <c r="D302" s="1"/>
      <c r="E302" s="1"/>
      <c r="F302" s="1"/>
    </row>
    <row r="303" spans="3:6" ht="19.5" customHeight="1" x14ac:dyDescent="0.3">
      <c r="C303" s="1"/>
      <c r="D303" s="1"/>
      <c r="E303" s="1"/>
      <c r="F303" s="1"/>
    </row>
    <row r="304" spans="3:6" ht="19.5" customHeight="1" x14ac:dyDescent="0.3">
      <c r="C304" s="1"/>
      <c r="D304" s="1"/>
      <c r="E304" s="1"/>
      <c r="F304" s="1"/>
    </row>
    <row r="305" spans="3:6" ht="19.5" customHeight="1" x14ac:dyDescent="0.3">
      <c r="C305" s="1"/>
      <c r="D305" s="1"/>
      <c r="E305" s="1"/>
      <c r="F305" s="1"/>
    </row>
    <row r="306" spans="3:6" ht="19.5" customHeight="1" x14ac:dyDescent="0.3">
      <c r="C306" s="1"/>
      <c r="D306" s="1"/>
      <c r="E306" s="1"/>
      <c r="F306" s="1"/>
    </row>
    <row r="307" spans="3:6" ht="19.5" customHeight="1" x14ac:dyDescent="0.3">
      <c r="C307" s="1"/>
      <c r="D307" s="1"/>
      <c r="E307" s="1"/>
      <c r="F307" s="1"/>
    </row>
    <row r="308" spans="3:6" ht="19.5" customHeight="1" x14ac:dyDescent="0.3">
      <c r="C308" s="1"/>
      <c r="D308" s="1"/>
      <c r="E308" s="1"/>
      <c r="F308" s="1"/>
    </row>
    <row r="309" spans="3:6" ht="19.5" customHeight="1" x14ac:dyDescent="0.3">
      <c r="C309" s="1"/>
      <c r="D309" s="1"/>
      <c r="E309" s="1"/>
      <c r="F309" s="1"/>
    </row>
    <row r="310" spans="3:6" ht="19.5" customHeight="1" x14ac:dyDescent="0.3">
      <c r="C310" s="1"/>
      <c r="D310" s="1"/>
      <c r="E310" s="1"/>
      <c r="F310" s="1"/>
    </row>
    <row r="311" spans="3:6" ht="58.5" customHeight="1" x14ac:dyDescent="0.3">
      <c r="C311" s="1"/>
      <c r="D311" s="1"/>
      <c r="E311" s="1"/>
      <c r="F311" s="1"/>
    </row>
    <row r="312" spans="3:6" ht="19.5" customHeight="1" x14ac:dyDescent="0.3">
      <c r="C312" s="1"/>
      <c r="D312" s="1"/>
      <c r="E312" s="1"/>
      <c r="F312" s="1"/>
    </row>
    <row r="313" spans="3:6" ht="19.5" customHeight="1" x14ac:dyDescent="0.3">
      <c r="C313" s="1"/>
      <c r="D313" s="1"/>
      <c r="E313" s="1"/>
      <c r="F313" s="1"/>
    </row>
    <row r="315" spans="3:6" ht="19.5" customHeight="1" x14ac:dyDescent="0.3">
      <c r="C315" s="1"/>
      <c r="D315" s="1"/>
      <c r="E315" s="1"/>
      <c r="F315" s="1"/>
    </row>
    <row r="316" spans="3:6" ht="19.5" customHeight="1" x14ac:dyDescent="0.3">
      <c r="C316" s="1"/>
      <c r="D316" s="1"/>
      <c r="E316" s="1"/>
      <c r="F316" s="1"/>
    </row>
    <row r="317" spans="3:6" ht="19.5" customHeight="1" x14ac:dyDescent="0.3">
      <c r="C317" s="1"/>
      <c r="D317" s="1"/>
      <c r="E317" s="1"/>
      <c r="F317" s="1"/>
    </row>
    <row r="318" spans="3:6" ht="19.5" customHeight="1" x14ac:dyDescent="0.3">
      <c r="C318" s="1"/>
      <c r="D318" s="1"/>
      <c r="E318" s="1"/>
      <c r="F318" s="1"/>
    </row>
    <row r="319" spans="3:6" ht="19.5" customHeight="1" x14ac:dyDescent="0.3">
      <c r="C319" s="1"/>
      <c r="D319" s="1"/>
      <c r="E319" s="1"/>
      <c r="F319" s="1"/>
    </row>
    <row r="320" spans="3:6" ht="19.5" customHeight="1" x14ac:dyDescent="0.3">
      <c r="C320" s="1"/>
      <c r="D320" s="1"/>
      <c r="E320" s="1"/>
      <c r="F320" s="1"/>
    </row>
    <row r="321" spans="3:6" ht="19.5" customHeight="1" x14ac:dyDescent="0.3">
      <c r="C321" s="1"/>
      <c r="D321" s="1"/>
      <c r="E321" s="1"/>
      <c r="F321" s="1"/>
    </row>
    <row r="322" spans="3:6" ht="36.75" customHeight="1" x14ac:dyDescent="0.3">
      <c r="C322" s="1"/>
      <c r="D322" s="1"/>
      <c r="E322" s="1"/>
      <c r="F322" s="1"/>
    </row>
    <row r="323" spans="3:6" ht="19.5" customHeight="1" x14ac:dyDescent="0.3">
      <c r="C323" s="1"/>
      <c r="D323" s="1"/>
      <c r="E323" s="1"/>
      <c r="F323" s="1"/>
    </row>
    <row r="324" spans="3:6" ht="19.5" customHeight="1" x14ac:dyDescent="0.3">
      <c r="C324" s="1"/>
      <c r="D324" s="1"/>
      <c r="E324" s="1"/>
      <c r="F324" s="1"/>
    </row>
    <row r="325" spans="3:6" ht="36.75" customHeight="1" x14ac:dyDescent="0.3">
      <c r="C325" s="1"/>
      <c r="D325" s="1"/>
      <c r="E325" s="1"/>
      <c r="F325" s="1"/>
    </row>
    <row r="326" spans="3:6" ht="19.5" customHeight="1" x14ac:dyDescent="0.3">
      <c r="C326" s="1"/>
      <c r="D326" s="1"/>
      <c r="E326" s="1"/>
      <c r="F326" s="1"/>
    </row>
    <row r="327" spans="3:6" ht="19.5" customHeight="1" x14ac:dyDescent="0.3">
      <c r="C327" s="1"/>
      <c r="D327" s="1"/>
      <c r="E327" s="1"/>
      <c r="F327" s="1"/>
    </row>
    <row r="328" spans="3:6" ht="80.25" customHeight="1" x14ac:dyDescent="0.3">
      <c r="C328" s="1"/>
      <c r="D328" s="1"/>
      <c r="E328" s="1"/>
      <c r="F328" s="1"/>
    </row>
    <row r="329" spans="3:6" ht="19.5" customHeight="1" x14ac:dyDescent="0.3">
      <c r="C329" s="1"/>
      <c r="D329" s="1"/>
      <c r="E329" s="1"/>
      <c r="F329" s="1"/>
    </row>
    <row r="330" spans="3:6" ht="19.5" customHeight="1" x14ac:dyDescent="0.3">
      <c r="C330" s="1"/>
      <c r="D330" s="1"/>
      <c r="E330" s="1"/>
      <c r="F330" s="1"/>
    </row>
    <row r="343" spans="3:6" ht="19.5" customHeight="1" x14ac:dyDescent="0.3">
      <c r="C343" s="1"/>
      <c r="D343" s="1"/>
      <c r="E343" s="1"/>
      <c r="F343" s="1"/>
    </row>
    <row r="344" spans="3:6" ht="19.5" customHeight="1" x14ac:dyDescent="0.3">
      <c r="C344" s="1"/>
      <c r="D344" s="1"/>
      <c r="E344" s="1"/>
      <c r="F344" s="1"/>
    </row>
    <row r="345" spans="3:6" ht="19.5" customHeight="1" x14ac:dyDescent="0.3">
      <c r="C345" s="1"/>
      <c r="D345" s="1"/>
      <c r="E345" s="1"/>
      <c r="F345" s="1"/>
    </row>
    <row r="346" spans="3:6" ht="19.5" customHeight="1" x14ac:dyDescent="0.3">
      <c r="C346" s="1"/>
      <c r="D346" s="1"/>
      <c r="E346" s="1"/>
      <c r="F346" s="1"/>
    </row>
    <row r="347" spans="3:6" ht="19.5" customHeight="1" x14ac:dyDescent="0.3">
      <c r="C347" s="1"/>
      <c r="D347" s="1"/>
      <c r="E347" s="1"/>
      <c r="F347" s="1"/>
    </row>
    <row r="348" spans="3:6" ht="19.5" customHeight="1" x14ac:dyDescent="0.3">
      <c r="C348" s="1"/>
      <c r="D348" s="1"/>
      <c r="E348" s="1"/>
      <c r="F348" s="1"/>
    </row>
    <row r="350" spans="3:6" ht="19.5" customHeight="1" x14ac:dyDescent="0.3">
      <c r="C350" s="1"/>
      <c r="D350" s="1"/>
      <c r="E350" s="1"/>
      <c r="F350" s="1"/>
    </row>
    <row r="351" spans="3:6" ht="19.5" customHeight="1" x14ac:dyDescent="0.3">
      <c r="C351" s="1"/>
      <c r="D351" s="1"/>
      <c r="E351" s="1"/>
      <c r="F351" s="1"/>
    </row>
    <row r="352" spans="3:6" ht="19.5" customHeight="1" x14ac:dyDescent="0.3">
      <c r="C352" s="1"/>
      <c r="D352" s="1"/>
      <c r="E352" s="1"/>
      <c r="F352" s="1"/>
    </row>
    <row r="353" spans="3:6" ht="19.5" customHeight="1" x14ac:dyDescent="0.3">
      <c r="C353" s="1"/>
      <c r="D353" s="1"/>
      <c r="E353" s="1"/>
      <c r="F353" s="1"/>
    </row>
    <row r="354" spans="3:6" ht="19.5" customHeight="1" x14ac:dyDescent="0.3">
      <c r="C354" s="1"/>
      <c r="D354" s="1"/>
      <c r="E354" s="1"/>
      <c r="F354" s="1"/>
    </row>
    <row r="355" spans="3:6" ht="19.5" customHeight="1" x14ac:dyDescent="0.3">
      <c r="C355" s="1"/>
      <c r="D355" s="1"/>
      <c r="E355" s="1"/>
      <c r="F355" s="1"/>
    </row>
    <row r="356" spans="3:6" ht="19.5" customHeight="1" x14ac:dyDescent="0.3">
      <c r="C356" s="1"/>
      <c r="D356" s="1"/>
      <c r="E356" s="1"/>
      <c r="F356" s="1"/>
    </row>
    <row r="357" spans="3:6" ht="19.5" customHeight="1" x14ac:dyDescent="0.3">
      <c r="C357" s="1"/>
      <c r="D357" s="1"/>
      <c r="E357" s="1"/>
      <c r="F357" s="1"/>
    </row>
    <row r="358" spans="3:6" ht="19.5" customHeight="1" x14ac:dyDescent="0.3">
      <c r="C358" s="1"/>
      <c r="D358" s="1"/>
      <c r="E358" s="1"/>
      <c r="F358" s="1"/>
    </row>
    <row r="359" spans="3:6" ht="19.5" customHeight="1" x14ac:dyDescent="0.3">
      <c r="C359" s="1"/>
      <c r="D359" s="1"/>
      <c r="E359" s="1"/>
      <c r="F359" s="1"/>
    </row>
    <row r="360" spans="3:6" ht="19.5" customHeight="1" x14ac:dyDescent="0.3">
      <c r="C360" s="1"/>
      <c r="D360" s="1"/>
      <c r="E360" s="1"/>
      <c r="F360" s="1"/>
    </row>
    <row r="361" spans="3:6" ht="19.5" customHeight="1" x14ac:dyDescent="0.3">
      <c r="C361" s="1"/>
      <c r="D361" s="1"/>
      <c r="E361" s="1"/>
      <c r="F361" s="1"/>
    </row>
    <row r="362" spans="3:6" ht="19.5" customHeight="1" x14ac:dyDescent="0.3">
      <c r="C362" s="1"/>
      <c r="D362" s="1"/>
      <c r="E362" s="1"/>
      <c r="F362" s="1"/>
    </row>
    <row r="363" spans="3:6" ht="19.5" customHeight="1" x14ac:dyDescent="0.3">
      <c r="C363" s="1"/>
      <c r="D363" s="1"/>
      <c r="E363" s="1"/>
      <c r="F363" s="1"/>
    </row>
    <row r="364" spans="3:6" ht="19.5" customHeight="1" x14ac:dyDescent="0.3">
      <c r="C364" s="1"/>
      <c r="D364" s="1"/>
      <c r="E364" s="1"/>
      <c r="F364" s="1"/>
    </row>
    <row r="365" spans="3:6" ht="19.5" customHeight="1" x14ac:dyDescent="0.3">
      <c r="C365" s="1"/>
      <c r="D365" s="1"/>
      <c r="E365" s="1"/>
      <c r="F365" s="1"/>
    </row>
    <row r="366" spans="3:6" ht="19.5" customHeight="1" x14ac:dyDescent="0.3">
      <c r="C366" s="1"/>
      <c r="D366" s="1"/>
      <c r="E366" s="1"/>
      <c r="F366" s="1"/>
    </row>
    <row r="367" spans="3:6" ht="19.5" customHeight="1" x14ac:dyDescent="0.3">
      <c r="C367" s="1"/>
      <c r="D367" s="1"/>
      <c r="E367" s="1"/>
      <c r="F367" s="1"/>
    </row>
    <row r="368" spans="3:6" ht="19.5" customHeight="1" x14ac:dyDescent="0.3">
      <c r="C368" s="1"/>
      <c r="D368" s="1"/>
      <c r="E368" s="1"/>
      <c r="F368" s="1"/>
    </row>
    <row r="369" spans="3:6" ht="19.5" customHeight="1" x14ac:dyDescent="0.3">
      <c r="C369" s="1"/>
      <c r="D369" s="1"/>
      <c r="E369" s="1"/>
      <c r="F369" s="1"/>
    </row>
    <row r="370" spans="3:6" ht="19.5" customHeight="1" x14ac:dyDescent="0.3">
      <c r="C370" s="1"/>
      <c r="D370" s="1"/>
      <c r="E370" s="1"/>
      <c r="F370" s="1"/>
    </row>
    <row r="371" spans="3:6" ht="19.5" customHeight="1" x14ac:dyDescent="0.3">
      <c r="C371" s="1"/>
      <c r="D371" s="1"/>
      <c r="E371" s="1"/>
      <c r="F371" s="1"/>
    </row>
    <row r="372" spans="3:6" ht="19.5" customHeight="1" x14ac:dyDescent="0.3">
      <c r="C372" s="1"/>
      <c r="D372" s="1"/>
      <c r="E372" s="1"/>
      <c r="F372" s="1"/>
    </row>
    <row r="373" spans="3:6" ht="19.5" customHeight="1" x14ac:dyDescent="0.3">
      <c r="C373" s="1"/>
      <c r="D373" s="1"/>
      <c r="E373" s="1"/>
      <c r="F373" s="1"/>
    </row>
    <row r="374" spans="3:6" ht="49.5" customHeight="1" x14ac:dyDescent="0.3">
      <c r="C374" s="1"/>
      <c r="D374" s="1"/>
      <c r="E374" s="1"/>
      <c r="F374" s="1"/>
    </row>
    <row r="375" spans="3:6" ht="27" customHeight="1" x14ac:dyDescent="0.3">
      <c r="C375" s="1"/>
      <c r="D375" s="1"/>
      <c r="E375" s="1"/>
      <c r="F375" s="1"/>
    </row>
  </sheetData>
  <sheetProtection selectLockedCells="1" selectUnlockedCells="1"/>
  <mergeCells count="14">
    <mergeCell ref="C9:C10"/>
    <mergeCell ref="D9:D10"/>
    <mergeCell ref="E9:F9"/>
    <mergeCell ref="A7:B7"/>
    <mergeCell ref="A97:B97"/>
    <mergeCell ref="E97:F97"/>
    <mergeCell ref="A9:A10"/>
    <mergeCell ref="B9:B10"/>
    <mergeCell ref="A5:B5"/>
    <mergeCell ref="A6:B6"/>
    <mergeCell ref="D1:F1"/>
    <mergeCell ref="D2:F2"/>
    <mergeCell ref="D3:F3"/>
    <mergeCell ref="A4:F4"/>
  </mergeCells>
  <pageMargins left="0.98425196850393704" right="0.59055118110236227" top="0.59055118110236227" bottom="0.59055118110236227" header="0" footer="0"/>
  <pageSetup paperSize="9" scale="50" firstPageNumber="0" fitToHeight="0" orientation="portrait" r:id="rId1"/>
  <headerFooter alignWithMargins="0">
    <oddHeader>&amp;C&amp;"Times New Roman,обычный"&amp;16&amp;P</oddHeader>
  </headerFooter>
  <rowBreaks count="1" manualBreakCount="1">
    <brk id="7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Бiк Галина</dc:creator>
  <cp:lastModifiedBy>User</cp:lastModifiedBy>
  <cp:lastPrinted>2019-11-15T12:08:57Z</cp:lastPrinted>
  <dcterms:created xsi:type="dcterms:W3CDTF">2015-12-11T08:22:53Z</dcterms:created>
  <dcterms:modified xsi:type="dcterms:W3CDTF">2019-11-18T08:34:36Z</dcterms:modified>
</cp:coreProperties>
</file>