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11832"/>
  </bookViews>
  <sheets>
    <sheet name="вичитаний" sheetId="13" r:id="rId1"/>
  </sheets>
  <definedNames>
    <definedName name="_xlnm._FilterDatabase" localSheetId="0" hidden="1">вичитаний!$A$85:$U$103</definedName>
    <definedName name="_xlnm.Print_Titles" localSheetId="0">вичитаний!$9:$10</definedName>
    <definedName name="_xlnm.Print_Area" localSheetId="0">вичитаний!$A$1:$F$105</definedName>
  </definedNames>
  <calcPr calcId="145621" fullCalcOnLoad="1"/>
</workbook>
</file>

<file path=xl/calcChain.xml><?xml version="1.0" encoding="utf-8"?>
<calcChain xmlns="http://schemas.openxmlformats.org/spreadsheetml/2006/main">
  <c r="D98" i="13" l="1"/>
  <c r="D95" i="13"/>
  <c r="D84" i="13"/>
  <c r="D83" i="13"/>
  <c r="E98" i="13"/>
  <c r="E95" i="13"/>
  <c r="E84" i="13"/>
  <c r="E83" i="13"/>
  <c r="F98" i="13"/>
  <c r="F95" i="13"/>
  <c r="F84" i="13"/>
  <c r="F83" i="13"/>
  <c r="C102" i="13"/>
  <c r="C101" i="13"/>
  <c r="C97" i="13"/>
  <c r="C96" i="13"/>
  <c r="C100" i="13"/>
  <c r="C98" i="13"/>
  <c r="C95" i="13"/>
  <c r="C99" i="13"/>
  <c r="C87" i="13"/>
  <c r="D85" i="13"/>
  <c r="E85" i="13"/>
  <c r="F85" i="13"/>
  <c r="C94" i="13"/>
  <c r="C93" i="13"/>
  <c r="C92" i="13"/>
  <c r="C91" i="13"/>
  <c r="C90" i="13"/>
  <c r="C89" i="13"/>
  <c r="C88" i="13"/>
  <c r="F88" i="13"/>
  <c r="E88" i="13"/>
  <c r="D88" i="13"/>
  <c r="C86" i="13"/>
  <c r="C85" i="13"/>
  <c r="C84" i="13"/>
  <c r="C83" i="13"/>
  <c r="C81" i="13"/>
  <c r="C80" i="13"/>
  <c r="E79" i="13"/>
  <c r="D79" i="13"/>
  <c r="C79" i="13"/>
  <c r="C78" i="13"/>
  <c r="C77" i="13"/>
  <c r="C76" i="13"/>
  <c r="C75" i="13"/>
  <c r="E74" i="13"/>
  <c r="D74" i="13"/>
  <c r="C74" i="13"/>
  <c r="E73" i="13"/>
  <c r="C72" i="13"/>
  <c r="E71" i="13"/>
  <c r="D71" i="13"/>
  <c r="C71" i="13"/>
  <c r="C70" i="13"/>
  <c r="C69" i="13"/>
  <c r="F68" i="13"/>
  <c r="F67" i="13"/>
  <c r="E68" i="13"/>
  <c r="E67" i="13"/>
  <c r="D68" i="13"/>
  <c r="C68" i="13"/>
  <c r="D67" i="13"/>
  <c r="C67" i="13"/>
  <c r="C66" i="13"/>
  <c r="C65" i="13"/>
  <c r="E64" i="13"/>
  <c r="D64" i="13"/>
  <c r="C64" i="13"/>
  <c r="C63" i="13"/>
  <c r="C62" i="13"/>
  <c r="C61" i="13"/>
  <c r="C60" i="13"/>
  <c r="C59" i="13"/>
  <c r="C58" i="13"/>
  <c r="C57" i="13"/>
  <c r="C56" i="13"/>
  <c r="C55" i="13"/>
  <c r="C54" i="13"/>
  <c r="E53" i="13"/>
  <c r="E52" i="13"/>
  <c r="E46" i="13"/>
  <c r="D53" i="13"/>
  <c r="D52" i="13"/>
  <c r="C52" i="13"/>
  <c r="C51" i="13"/>
  <c r="F50" i="13"/>
  <c r="E50" i="13"/>
  <c r="D50" i="13"/>
  <c r="C50" i="13"/>
  <c r="C49" i="13"/>
  <c r="E48" i="13"/>
  <c r="D48" i="13"/>
  <c r="C48" i="13"/>
  <c r="F47" i="13"/>
  <c r="F46" i="13"/>
  <c r="F82" i="13"/>
  <c r="E47" i="13"/>
  <c r="C45" i="13"/>
  <c r="C44" i="13"/>
  <c r="C43" i="13"/>
  <c r="E42" i="13"/>
  <c r="E41" i="13"/>
  <c r="D42" i="13"/>
  <c r="D41" i="13"/>
  <c r="C42" i="13"/>
  <c r="C41" i="13"/>
  <c r="C40" i="13"/>
  <c r="E39" i="13"/>
  <c r="D39" i="13"/>
  <c r="C39" i="13"/>
  <c r="C38" i="13"/>
  <c r="C37" i="13"/>
  <c r="C36" i="13"/>
  <c r="C35" i="13"/>
  <c r="C34" i="13"/>
  <c r="C33" i="13"/>
  <c r="D32" i="13"/>
  <c r="C32" i="13"/>
  <c r="C31" i="13"/>
  <c r="C30" i="13"/>
  <c r="C29" i="13"/>
  <c r="C28" i="13"/>
  <c r="E27" i="13"/>
  <c r="E26" i="13"/>
  <c r="C26" i="13"/>
  <c r="D27" i="13"/>
  <c r="C27" i="13"/>
  <c r="F26" i="13"/>
  <c r="C25" i="13"/>
  <c r="C24" i="13"/>
  <c r="C23" i="13"/>
  <c r="C22" i="13"/>
  <c r="C21" i="13"/>
  <c r="C20" i="13"/>
  <c r="C19" i="13"/>
  <c r="F18" i="13"/>
  <c r="F12" i="13"/>
  <c r="E18" i="13"/>
  <c r="C18" i="13"/>
  <c r="D18" i="13"/>
  <c r="C17" i="13"/>
  <c r="C16" i="13"/>
  <c r="C15" i="13"/>
  <c r="C13" i="13"/>
  <c r="C14" i="13"/>
  <c r="E13" i="13"/>
  <c r="E12" i="13"/>
  <c r="E11" i="13"/>
  <c r="E82" i="13"/>
  <c r="E103" i="13"/>
  <c r="D13" i="13"/>
  <c r="D12" i="13"/>
  <c r="C53" i="13"/>
  <c r="D26" i="13"/>
  <c r="D73" i="13"/>
  <c r="C73" i="13"/>
  <c r="D47" i="13"/>
  <c r="C47" i="13"/>
  <c r="C12" i="13"/>
  <c r="D11" i="13"/>
  <c r="F103" i="13"/>
  <c r="D46" i="13"/>
  <c r="C46" i="13"/>
  <c r="D82" i="13"/>
  <c r="D103" i="13"/>
  <c r="C11" i="13"/>
  <c r="C82" i="13"/>
  <c r="C103" i="13"/>
</calcChain>
</file>

<file path=xl/sharedStrings.xml><?xml version="1.0" encoding="utf-8"?>
<sst xmlns="http://schemas.openxmlformats.org/spreadsheetml/2006/main" count="109" uniqueCount="106">
  <si>
    <t>Код</t>
  </si>
  <si>
    <t xml:space="preserve">Загальний фонд </t>
  </si>
  <si>
    <t>Спеціальний фонд</t>
  </si>
  <si>
    <t>Податкові надходження</t>
  </si>
  <si>
    <t xml:space="preserve">Податки на доходи, податки на прибуток, податки на збільшення ринкової вартості  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</si>
  <si>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</si>
  <si>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</si>
  <si>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</si>
  <si>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</si>
  <si>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</si>
  <si>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</si>
  <si>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</si>
  <si>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 xml:space="preserve">Податок на прибуток підприємств, створених за участю іноземних інвесторів </t>
  </si>
  <si>
    <t xml:space="preserve">Податок на прибуток іноземних юридичних осіб  </t>
  </si>
  <si>
    <t>Податок на прибуток страхових організацій, включаючи філіали аналогічних організацій, розташованих на території України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</si>
  <si>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</t>
  </si>
  <si>
    <t xml:space="preserve">Рентна плата та плата за використання інших природних ресурсів </t>
  </si>
  <si>
    <t xml:space="preserve">Рентна плата за спеціальне використання води </t>
  </si>
  <si>
    <t>Рентна плата за спеціальне використання води для потреб гідроенергетики  </t>
  </si>
  <si>
    <t xml:space="preserve">Надходження рентної плати за спеціальне використання води від підприємств житлово-комунального господарства </t>
  </si>
  <si>
    <t xml:space="preserve">Рентна плата за спеціальне використання води в частині використання поверхневих вод для потреб водного транспорту (крім стоянкових і службово-допоміжного флотів) </t>
  </si>
  <si>
    <t>Плата за використання інших природних ресурсів</t>
  </si>
  <si>
    <t xml:space="preserve">Плата за спеціальне використання рибних та інших водних ресурсів  </t>
  </si>
  <si>
    <t>Інші податки та збори</t>
  </si>
  <si>
    <t>Екологічний податок</t>
  </si>
  <si>
    <t>Надходження від скидів забруднюючих речовин безпосередньо у водні об’єкти </t>
  </si>
  <si>
    <t>Надходження від розміщення відходів у спеціально відведених для цього місцях чи на об’єктах, крім розміщення окремих видів відходів як вторинної сировини 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</si>
  <si>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</si>
  <si>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</si>
  <si>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комунальних унітарних підприємств та їх об’єднань, що вилучається до відповідного місцевого бюджету</t>
  </si>
  <si>
    <t xml:space="preserve">Інші надходження  </t>
  </si>
  <si>
    <t>Інші надходження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</si>
  <si>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</si>
  <si>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</si>
  <si>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</t>
  </si>
  <si>
    <t xml:space="preserve">Плата за ліцензії та сертифікати, що сплачується ліцензіатами за місцем здійснення діяльності </t>
  </si>
  <si>
    <t xml:space="preserve">Надходження від орендної плати за користування цілісним майновим комплексом та іншим державним майном  </t>
  </si>
  <si>
    <t>Інші неподаткові надходження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</si>
  <si>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</si>
  <si>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 xml:space="preserve">Доходи від операцій з кредитування та надання гарантій  </t>
  </si>
  <si>
    <t>Власні надходження бюджетних установ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</si>
  <si>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</si>
  <si>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</si>
  <si>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</si>
  <si>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</t>
  </si>
  <si>
    <t>Благодійні внески, гранти та дарунки</t>
  </si>
  <si>
    <t>Разом доходів</t>
  </si>
  <si>
    <t xml:space="preserve">Офіційні трансферти </t>
  </si>
  <si>
    <t>Від органів державного управління</t>
  </si>
  <si>
    <t>Субвенції</t>
  </si>
  <si>
    <t>Рентна плата за спеціальне використання води (крім рентної плати за спеціальне використання води водних об’єктів місцевого значення) </t>
  </si>
  <si>
    <t xml:space="preserve">Відсотки за користування довгостроковим кредитом, що надається з місцевих бюджетів молодим сім’ям та одиноким молодим громадянам на будівництво (реконструкцію) та придбання житла </t>
  </si>
  <si>
    <t xml:space="preserve">Податок на прибуток банківських організацій, включаючи філіали аналогічних організацій, розташованих на території України  </t>
  </si>
  <si>
    <t>Дотації</t>
  </si>
  <si>
    <t xml:space="preserve">Плата за державну реєстрацію (крім адміністративного збору за проведення державної реєстрації юридичних осіб, фізичних осіб- підприємців та громадських формувань) </t>
  </si>
  <si>
    <t>Усього</t>
  </si>
  <si>
    <t>Рентна плата за користування надрами для видобування нафти </t>
  </si>
  <si>
    <t>Рентна плата за користування надрами для видобування природного газу </t>
  </si>
  <si>
    <t>Рентна плата за користування надрами для видобування газового конденсату </t>
  </si>
  <si>
    <t>Освітня субвенція з державного бюджету місцевим бюджетам</t>
  </si>
  <si>
    <t xml:space="preserve">Орендна плата за водні об’єкти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</si>
  <si>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</si>
  <si>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</si>
  <si>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державного бюджету місцевим бюджетам на надання державної підтримки особам з особливими освітніми потребами</t>
  </si>
  <si>
    <t>Екологічний податок, який справляється за викиди в атмосферне повітря забруднюючих речовин  стаціонарними джерелами забруднення (за винятком викидів в атмосферне повітря двоокису вуглецю)</t>
  </si>
  <si>
    <t>Найменування згідно з Класифікацією доходів бюджету</t>
  </si>
  <si>
    <t>усього</t>
  </si>
  <si>
    <t>у тому числі бюджет розвитку</t>
  </si>
  <si>
    <t>Усього доходів (без урахування міжбюджетних трансфертів)</t>
  </si>
  <si>
    <t>(код бюджету)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</si>
  <si>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</si>
  <si>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</si>
  <si>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</si>
  <si>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Субвенція з державного бюджету місцевим бюджетам на здійснення підтримки окремих закладів та заходів у системі охорони здоров'я</t>
  </si>
  <si>
    <t>Плата за ліцензії на виробництво пального</t>
  </si>
  <si>
    <t>Плата за ліцензії на право оптової торгівлі пальним</t>
  </si>
  <si>
    <t>Плата за ліцензії на право роздрібної торгівлі пальним</t>
  </si>
  <si>
    <t>Плата за ліцензії на право зберігання пального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</si>
  <si>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</si>
  <si>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Податок на прибуток підприємств, який сплачують інші платники</t>
  </si>
  <si>
    <t>Рентна плата за користування надрами загальнодержавного значення</t>
  </si>
  <si>
    <t>Рентна плата за користування надрами для видобування кам'яного вугілля коксівного та енергетичного</t>
  </si>
  <si>
    <t>Рентна плата за користування надрами для видобування залізних руд</t>
  </si>
  <si>
    <t>Плата за ліцензії на виробництво спирту етилового, коньячного і плодового та зернового дистиляту, дистиляту виноградного спиртового, біоетанолу, алкогольних напоїв, тютюнових виробів та рідин, що використовуються в електронних сигаретах</t>
  </si>
  <si>
    <t>Плата за ліцензії на право оптової торгівлі алкогольними напоями, тютюновими виробами та рідинами, що використовуються в електронних сигаретах</t>
  </si>
  <si>
    <t>Рентна плата за користування надрами для видобування інших корисних копалин загальнодержавного значення</t>
  </si>
  <si>
    <t xml:space="preserve">Надходження від орендної плати за користування майновим комплексом та іншим майном, що перебуває в комунальній власності 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</si>
  <si>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</si>
  <si>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(грн)</t>
  </si>
  <si>
    <t xml:space="preserve">                            Доходи </t>
  </si>
  <si>
    <t>обласного бюджету на 2022 рік</t>
  </si>
  <si>
    <t xml:space="preserve"> 04100000000</t>
  </si>
  <si>
    <t>Частина чистого прибутку (доходу) державних або комунальних унітарних підприємств та їх об’єднань,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</si>
  <si>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Додаткова дотація з державного бюджету місцевим бюджетам 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</si>
  <si>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Субвенції з місцевих бюджетів іншим місцевим бюджетам</t>
  </si>
  <si>
    <t>Інші субвенції з місцевого бюджету,</t>
  </si>
  <si>
    <t>у тому числі:</t>
  </si>
  <si>
    <t>на утримання осіб з інвалідністю міста Дніпра, які мають розлади спектру аутизму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</si>
  <si>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</si>
  <si>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місцевого бюджету на співфінансування інвестиційних проектів</t>
  </si>
  <si>
    <t>на забезпечення роботи постійно діючих позаштатних війько-лікарських комісій районних територіальних центрів комплектування та соціальної підтримки</t>
  </si>
  <si>
    <t>на забезпечення офтальмологічної допомоги населенню міста</t>
  </si>
  <si>
    <t>В. ТЮРІН</t>
  </si>
  <si>
    <t xml:space="preserve">             Додаток 1                                        
</t>
  </si>
  <si>
    <t xml:space="preserve">             до розпорядження голови обласної ради</t>
  </si>
  <si>
    <t xml:space="preserve">                  Керуючий справами виконавчого апарату обласної ради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</si>
</sst>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/>
    <xf numFmtId="1" fontId="1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1" fontId="2" fillId="0" borderId="0" xfId="0" applyNumberFormat="1" applyFont="1" applyFill="1"/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 wrapText="1"/>
    </xf>
    <xf numFmtId="1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1" fontId="1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center" wrapText="1"/>
    </xf>
    <xf numFmtId="4" fontId="1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/>
    </xf>
    <xf numFmtId="1" fontId="6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" fontId="8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horizontal="left" vertical="top" wrapText="1"/>
    </xf>
    <xf numFmtId="3" fontId="13" fillId="0" borderId="1" xfId="0" applyNumberFormat="1" applyFont="1" applyFill="1" applyBorder="1" applyAlignment="1">
      <alignment horizontal="right" vertical="top" wrapText="1"/>
    </xf>
    <xf numFmtId="1" fontId="14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top" wrapText="1"/>
    </xf>
    <xf numFmtId="3" fontId="15" fillId="0" borderId="1" xfId="0" applyNumberFormat="1" applyFont="1" applyFill="1" applyBorder="1" applyAlignment="1">
      <alignment horizontal="right" vertical="top" wrapText="1"/>
    </xf>
    <xf numFmtId="3" fontId="11" fillId="0" borderId="1" xfId="0" applyNumberFormat="1" applyFont="1" applyFill="1" applyBorder="1" applyAlignment="1">
      <alignment horizontal="right" vertical="top" wrapText="1"/>
    </xf>
    <xf numFmtId="3" fontId="10" fillId="0" borderId="1" xfId="0" applyNumberFormat="1" applyFont="1" applyFill="1" applyBorder="1" applyAlignment="1">
      <alignment horizontal="right" vertical="top" wrapText="1"/>
    </xf>
    <xf numFmtId="3" fontId="13" fillId="0" borderId="1" xfId="0" applyNumberFormat="1" applyFont="1" applyFill="1" applyBorder="1" applyAlignment="1">
      <alignment horizontal="right" vertical="top"/>
    </xf>
    <xf numFmtId="3" fontId="11" fillId="0" borderId="1" xfId="0" applyNumberFormat="1" applyFont="1" applyFill="1" applyBorder="1" applyAlignment="1">
      <alignment horizontal="right" vertical="top"/>
    </xf>
    <xf numFmtId="3" fontId="16" fillId="0" borderId="1" xfId="0" applyNumberFormat="1" applyFont="1" applyFill="1" applyBorder="1" applyAlignment="1">
      <alignment horizontal="right" vertical="top" wrapText="1"/>
    </xf>
    <xf numFmtId="3" fontId="10" fillId="0" borderId="1" xfId="0" applyNumberFormat="1" applyFont="1" applyFill="1" applyBorder="1" applyAlignment="1">
      <alignment horizontal="right" vertical="center" wrapText="1"/>
    </xf>
    <xf numFmtId="1" fontId="1" fillId="0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3" fontId="15" fillId="0" borderId="1" xfId="0" applyNumberFormat="1" applyFont="1" applyFill="1" applyBorder="1" applyAlignment="1">
      <alignment horizontal="right" vertical="top"/>
    </xf>
    <xf numFmtId="3" fontId="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8865" name="Text Box 1"/>
        <xdr:cNvSpPr txBox="1">
          <a:spLocks noChangeArrowheads="1"/>
        </xdr:cNvSpPr>
      </xdr:nvSpPr>
      <xdr:spPr bwMode="auto">
        <a:xfrm>
          <a:off x="7216140" y="460248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8866" name="Text Box 2"/>
        <xdr:cNvSpPr txBox="1">
          <a:spLocks noChangeArrowheads="1"/>
        </xdr:cNvSpPr>
      </xdr:nvSpPr>
      <xdr:spPr bwMode="auto">
        <a:xfrm>
          <a:off x="7216140" y="460248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8867" name="Text Box 3"/>
        <xdr:cNvSpPr txBox="1">
          <a:spLocks noChangeArrowheads="1"/>
        </xdr:cNvSpPr>
      </xdr:nvSpPr>
      <xdr:spPr bwMode="auto">
        <a:xfrm>
          <a:off x="7216140" y="460248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8868" name="Text Box 4"/>
        <xdr:cNvSpPr txBox="1">
          <a:spLocks noChangeArrowheads="1"/>
        </xdr:cNvSpPr>
      </xdr:nvSpPr>
      <xdr:spPr bwMode="auto">
        <a:xfrm>
          <a:off x="7216140" y="460248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8869" name="Text Box 5"/>
        <xdr:cNvSpPr txBox="1">
          <a:spLocks noChangeArrowheads="1"/>
        </xdr:cNvSpPr>
      </xdr:nvSpPr>
      <xdr:spPr bwMode="auto">
        <a:xfrm>
          <a:off x="7216140" y="460248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8870" name="Text Box 6"/>
        <xdr:cNvSpPr txBox="1">
          <a:spLocks noChangeArrowheads="1"/>
        </xdr:cNvSpPr>
      </xdr:nvSpPr>
      <xdr:spPr bwMode="auto">
        <a:xfrm>
          <a:off x="7216140" y="460248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8871" name="Text Box 7"/>
        <xdr:cNvSpPr txBox="1">
          <a:spLocks noChangeArrowheads="1"/>
        </xdr:cNvSpPr>
      </xdr:nvSpPr>
      <xdr:spPr bwMode="auto">
        <a:xfrm>
          <a:off x="7216140" y="460248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8872" name="Text Box 8"/>
        <xdr:cNvSpPr txBox="1">
          <a:spLocks noChangeArrowheads="1"/>
        </xdr:cNvSpPr>
      </xdr:nvSpPr>
      <xdr:spPr bwMode="auto">
        <a:xfrm>
          <a:off x="7216140" y="460248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8873" name="Text Box 9"/>
        <xdr:cNvSpPr txBox="1">
          <a:spLocks noChangeArrowheads="1"/>
        </xdr:cNvSpPr>
      </xdr:nvSpPr>
      <xdr:spPr bwMode="auto">
        <a:xfrm>
          <a:off x="7216140" y="460248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8874" name="Text Box 10"/>
        <xdr:cNvSpPr txBox="1">
          <a:spLocks noChangeArrowheads="1"/>
        </xdr:cNvSpPr>
      </xdr:nvSpPr>
      <xdr:spPr bwMode="auto">
        <a:xfrm>
          <a:off x="7216140" y="460248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8875" name="Text Box 11"/>
        <xdr:cNvSpPr txBox="1">
          <a:spLocks noChangeArrowheads="1"/>
        </xdr:cNvSpPr>
      </xdr:nvSpPr>
      <xdr:spPr bwMode="auto">
        <a:xfrm>
          <a:off x="7216140" y="460248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8876" name="Text Box 12"/>
        <xdr:cNvSpPr txBox="1">
          <a:spLocks noChangeArrowheads="1"/>
        </xdr:cNvSpPr>
      </xdr:nvSpPr>
      <xdr:spPr bwMode="auto">
        <a:xfrm>
          <a:off x="7216140" y="460248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8877" name="Text Box 13"/>
        <xdr:cNvSpPr txBox="1">
          <a:spLocks noChangeArrowheads="1"/>
        </xdr:cNvSpPr>
      </xdr:nvSpPr>
      <xdr:spPr bwMode="auto">
        <a:xfrm>
          <a:off x="7216140" y="460248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8878" name="Text Box 14"/>
        <xdr:cNvSpPr txBox="1">
          <a:spLocks noChangeArrowheads="1"/>
        </xdr:cNvSpPr>
      </xdr:nvSpPr>
      <xdr:spPr bwMode="auto">
        <a:xfrm>
          <a:off x="7216140" y="460248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8879" name="Text Box 15"/>
        <xdr:cNvSpPr txBox="1">
          <a:spLocks noChangeArrowheads="1"/>
        </xdr:cNvSpPr>
      </xdr:nvSpPr>
      <xdr:spPr bwMode="auto">
        <a:xfrm>
          <a:off x="7216140" y="460248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8880" name="Text Box 16"/>
        <xdr:cNvSpPr txBox="1">
          <a:spLocks noChangeArrowheads="1"/>
        </xdr:cNvSpPr>
      </xdr:nvSpPr>
      <xdr:spPr bwMode="auto">
        <a:xfrm>
          <a:off x="7216140" y="460248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U383"/>
  <sheetViews>
    <sheetView showZeros="0" tabSelected="1" view="pageBreakPreview" zoomScale="60" zoomScaleNormal="75" workbookViewId="0">
      <pane xSplit="1" ySplit="10" topLeftCell="B102" activePane="bottomRight" state="frozen"/>
      <selection pane="topRight" activeCell="B1" sqref="B1"/>
      <selection pane="bottomLeft" activeCell="A9" sqref="A9"/>
      <selection pane="bottomRight" activeCell="A106" sqref="A106"/>
    </sheetView>
  </sheetViews>
  <sheetFormatPr defaultRowHeight="18" x14ac:dyDescent="0.35"/>
  <cols>
    <col min="1" max="1" width="15.5546875" style="1" customWidth="1"/>
    <col min="2" max="2" width="89.6640625" style="1" customWidth="1"/>
    <col min="3" max="3" width="32.33203125" style="2" customWidth="1"/>
    <col min="4" max="4" width="29.5546875" style="2" customWidth="1"/>
    <col min="5" max="5" width="28.5546875" style="2" customWidth="1"/>
    <col min="6" max="6" width="27.6640625" style="2" customWidth="1"/>
    <col min="7" max="7" width="8.88671875" style="40"/>
    <col min="8" max="8" width="14.109375" style="40" bestFit="1" customWidth="1"/>
    <col min="9" max="13" width="8.88671875" style="40"/>
    <col min="14" max="16384" width="8.88671875" style="1"/>
  </cols>
  <sheetData>
    <row r="1" spans="1:21" ht="26.25" customHeight="1" x14ac:dyDescent="0.45">
      <c r="A1" s="3"/>
      <c r="B1" s="3"/>
      <c r="C1" s="4"/>
      <c r="D1" s="61" t="s">
        <v>103</v>
      </c>
      <c r="E1" s="61"/>
      <c r="F1" s="61"/>
    </row>
    <row r="2" spans="1:21" ht="27" customHeight="1" x14ac:dyDescent="0.45">
      <c r="A2" s="3"/>
      <c r="B2" s="3"/>
      <c r="C2" s="4"/>
      <c r="D2" s="61" t="s">
        <v>104</v>
      </c>
      <c r="E2" s="61"/>
      <c r="F2" s="61"/>
    </row>
    <row r="3" spans="1:21" ht="10.5" customHeight="1" x14ac:dyDescent="0.45">
      <c r="A3" s="3"/>
      <c r="B3" s="3"/>
      <c r="D3" s="61"/>
      <c r="E3" s="61"/>
      <c r="F3" s="61"/>
    </row>
    <row r="4" spans="1:21" ht="26.25" customHeight="1" x14ac:dyDescent="0.4">
      <c r="A4" s="62" t="s">
        <v>89</v>
      </c>
      <c r="B4" s="62"/>
      <c r="C4" s="62"/>
      <c r="D4" s="62"/>
      <c r="E4" s="62"/>
      <c r="F4" s="62"/>
    </row>
    <row r="5" spans="1:21" ht="30.6" customHeight="1" x14ac:dyDescent="0.4">
      <c r="A5" s="55"/>
      <c r="B5" s="55"/>
      <c r="C5" s="24" t="s">
        <v>90</v>
      </c>
      <c r="D5" s="24"/>
      <c r="E5" s="24"/>
      <c r="F5" s="24"/>
    </row>
    <row r="6" spans="1:21" ht="25.2" x14ac:dyDescent="0.45">
      <c r="A6" s="63"/>
      <c r="B6" s="63"/>
      <c r="C6" s="60" t="s">
        <v>91</v>
      </c>
      <c r="D6" s="5"/>
      <c r="E6" s="5"/>
      <c r="F6" s="1"/>
    </row>
    <row r="7" spans="1:21" ht="25.2" x14ac:dyDescent="0.45">
      <c r="A7" s="64"/>
      <c r="B7" s="64"/>
      <c r="C7" s="54" t="s">
        <v>69</v>
      </c>
      <c r="D7" s="5"/>
      <c r="E7" s="5"/>
    </row>
    <row r="8" spans="1:21" ht="25.2" x14ac:dyDescent="0.45">
      <c r="A8" s="27"/>
      <c r="B8" s="27"/>
      <c r="D8" s="5"/>
      <c r="E8" s="5"/>
      <c r="F8" s="16" t="s">
        <v>88</v>
      </c>
    </row>
    <row r="9" spans="1:21" s="32" customFormat="1" ht="25.5" customHeight="1" x14ac:dyDescent="0.4">
      <c r="A9" s="65" t="s">
        <v>0</v>
      </c>
      <c r="B9" s="65" t="s">
        <v>65</v>
      </c>
      <c r="C9" s="66" t="s">
        <v>55</v>
      </c>
      <c r="D9" s="66" t="s">
        <v>1</v>
      </c>
      <c r="E9" s="66" t="s">
        <v>2</v>
      </c>
      <c r="F9" s="66"/>
      <c r="G9" s="41"/>
      <c r="H9" s="41"/>
      <c r="I9" s="41"/>
      <c r="J9" s="41"/>
      <c r="K9" s="41"/>
      <c r="L9" s="41"/>
      <c r="M9" s="41"/>
    </row>
    <row r="10" spans="1:21" s="32" customFormat="1" ht="59.4" customHeight="1" x14ac:dyDescent="0.4">
      <c r="A10" s="65"/>
      <c r="B10" s="65"/>
      <c r="C10" s="66"/>
      <c r="D10" s="66"/>
      <c r="E10" s="33" t="s">
        <v>66</v>
      </c>
      <c r="F10" s="31" t="s">
        <v>67</v>
      </c>
      <c r="G10" s="41"/>
      <c r="H10" s="41"/>
      <c r="I10" s="41"/>
      <c r="J10" s="41"/>
      <c r="K10" s="41"/>
      <c r="L10" s="41"/>
      <c r="M10" s="41"/>
    </row>
    <row r="11" spans="1:21" ht="33.75" customHeight="1" x14ac:dyDescent="0.35">
      <c r="A11" s="28">
        <v>10000000</v>
      </c>
      <c r="B11" s="25" t="s">
        <v>3</v>
      </c>
      <c r="C11" s="49">
        <f>D11+E11</f>
        <v>8382347062</v>
      </c>
      <c r="D11" s="49">
        <f>D12+D26+D41</f>
        <v>8162569942</v>
      </c>
      <c r="E11" s="49">
        <f>E12+E26+E41</f>
        <v>219777120</v>
      </c>
      <c r="F11" s="49"/>
      <c r="G11" s="42"/>
      <c r="H11" s="42"/>
      <c r="I11" s="42"/>
      <c r="J11" s="42"/>
      <c r="K11" s="42"/>
      <c r="L11" s="42"/>
      <c r="M11" s="42"/>
      <c r="N11" s="7"/>
      <c r="O11" s="7"/>
      <c r="P11" s="7"/>
      <c r="Q11" s="7"/>
      <c r="R11" s="7"/>
      <c r="S11" s="7"/>
      <c r="T11" s="7"/>
      <c r="U11" s="7"/>
    </row>
    <row r="12" spans="1:21" ht="49.2" customHeight="1" x14ac:dyDescent="0.35">
      <c r="A12" s="28">
        <v>11000000</v>
      </c>
      <c r="B12" s="25" t="s">
        <v>4</v>
      </c>
      <c r="C12" s="49">
        <f>D12+E12</f>
        <v>6765820160</v>
      </c>
      <c r="D12" s="49">
        <f>D13+D18</f>
        <v>6765820160</v>
      </c>
      <c r="E12" s="48">
        <f>E13+E18</f>
        <v>0</v>
      </c>
      <c r="F12" s="48">
        <f>F13+F18</f>
        <v>0</v>
      </c>
      <c r="G12" s="42"/>
      <c r="H12" s="42"/>
      <c r="I12" s="42"/>
      <c r="J12" s="42"/>
      <c r="K12" s="42"/>
      <c r="L12" s="42"/>
      <c r="M12" s="42"/>
      <c r="N12" s="7"/>
      <c r="O12" s="7"/>
      <c r="P12" s="7"/>
      <c r="Q12" s="7"/>
      <c r="R12" s="7"/>
      <c r="S12" s="7"/>
      <c r="T12" s="7"/>
      <c r="U12" s="7"/>
    </row>
    <row r="13" spans="1:21" ht="31.5" customHeight="1" x14ac:dyDescent="0.35">
      <c r="A13" s="29">
        <v>11010000</v>
      </c>
      <c r="B13" s="30" t="s">
        <v>5</v>
      </c>
      <c r="C13" s="48">
        <f>C14+C15+C16+C17</f>
        <v>4636500000</v>
      </c>
      <c r="D13" s="48">
        <f>D14+D15+D16+D17</f>
        <v>4636500000</v>
      </c>
      <c r="E13" s="48">
        <f>E14+E15+E16+E17</f>
        <v>0</v>
      </c>
      <c r="F13" s="48"/>
      <c r="G13" s="42"/>
      <c r="H13" s="42"/>
      <c r="I13" s="42"/>
      <c r="J13" s="42"/>
      <c r="K13" s="42"/>
      <c r="L13" s="42"/>
      <c r="M13" s="42"/>
      <c r="N13" s="7"/>
      <c r="O13" s="7"/>
      <c r="P13" s="7"/>
      <c r="Q13" s="7"/>
      <c r="R13" s="7"/>
      <c r="S13" s="7"/>
      <c r="T13" s="7"/>
      <c r="U13" s="7"/>
    </row>
    <row r="14" spans="1:21" ht="51" customHeight="1" x14ac:dyDescent="0.35">
      <c r="A14" s="34">
        <v>11010100</v>
      </c>
      <c r="B14" s="35" t="s">
        <v>6</v>
      </c>
      <c r="C14" s="38">
        <f t="shared" ref="C14:C40" si="0">D14+E14</f>
        <v>4119750000</v>
      </c>
      <c r="D14" s="47">
        <v>4119750000</v>
      </c>
      <c r="E14" s="38">
        <v>0</v>
      </c>
      <c r="F14" s="38">
        <v>0</v>
      </c>
      <c r="G14" s="42"/>
      <c r="H14" s="42"/>
      <c r="I14" s="42"/>
      <c r="J14" s="42"/>
      <c r="K14" s="42"/>
      <c r="L14" s="42"/>
      <c r="M14" s="42"/>
      <c r="N14" s="7"/>
      <c r="O14" s="7"/>
      <c r="P14" s="7"/>
      <c r="Q14" s="7"/>
      <c r="R14" s="7"/>
      <c r="S14" s="7"/>
      <c r="T14" s="7"/>
      <c r="U14" s="7"/>
    </row>
    <row r="15" spans="1:21" ht="91.95" customHeight="1" x14ac:dyDescent="0.35">
      <c r="A15" s="34">
        <v>11010200</v>
      </c>
      <c r="B15" s="35" t="s">
        <v>7</v>
      </c>
      <c r="C15" s="38">
        <f t="shared" si="0"/>
        <v>181500000</v>
      </c>
      <c r="D15" s="47">
        <v>181500000</v>
      </c>
      <c r="E15" s="38">
        <v>0</v>
      </c>
      <c r="F15" s="38">
        <v>0</v>
      </c>
      <c r="G15" s="42"/>
      <c r="H15" s="42"/>
      <c r="I15" s="42"/>
      <c r="J15" s="42"/>
      <c r="K15" s="42"/>
      <c r="L15" s="42"/>
      <c r="M15" s="42"/>
      <c r="N15" s="7"/>
      <c r="O15" s="7"/>
      <c r="P15" s="7"/>
      <c r="Q15" s="7"/>
      <c r="R15" s="7"/>
      <c r="S15" s="7"/>
      <c r="T15" s="7"/>
      <c r="U15" s="7"/>
    </row>
    <row r="16" spans="1:21" ht="52.95" customHeight="1" x14ac:dyDescent="0.35">
      <c r="A16" s="34">
        <v>11010400</v>
      </c>
      <c r="B16" s="35" t="s">
        <v>8</v>
      </c>
      <c r="C16" s="38">
        <f t="shared" si="0"/>
        <v>262500000</v>
      </c>
      <c r="D16" s="47">
        <v>262500000</v>
      </c>
      <c r="E16" s="38">
        <v>0</v>
      </c>
      <c r="F16" s="38">
        <v>0</v>
      </c>
      <c r="G16" s="42"/>
      <c r="H16" s="42"/>
      <c r="I16" s="42"/>
      <c r="J16" s="42"/>
      <c r="K16" s="42"/>
      <c r="L16" s="42"/>
      <c r="M16" s="42"/>
      <c r="N16" s="7"/>
      <c r="O16" s="7"/>
      <c r="P16" s="7"/>
      <c r="Q16" s="7"/>
      <c r="R16" s="7"/>
      <c r="S16" s="7"/>
      <c r="T16" s="7"/>
      <c r="U16" s="7"/>
    </row>
    <row r="17" spans="1:21" ht="51" customHeight="1" x14ac:dyDescent="0.35">
      <c r="A17" s="34">
        <v>11010500</v>
      </c>
      <c r="B17" s="35" t="s">
        <v>9</v>
      </c>
      <c r="C17" s="38">
        <f t="shared" si="0"/>
        <v>72750000</v>
      </c>
      <c r="D17" s="47">
        <v>72750000</v>
      </c>
      <c r="E17" s="38">
        <v>0</v>
      </c>
      <c r="F17" s="38">
        <v>0</v>
      </c>
      <c r="G17" s="42"/>
      <c r="H17" s="42"/>
      <c r="I17" s="42"/>
      <c r="J17" s="42"/>
      <c r="K17" s="42"/>
      <c r="L17" s="42"/>
      <c r="M17" s="42"/>
      <c r="N17" s="7"/>
      <c r="O17" s="7"/>
      <c r="P17" s="7"/>
      <c r="Q17" s="7"/>
      <c r="R17" s="7"/>
      <c r="S17" s="7"/>
      <c r="T17" s="7"/>
      <c r="U17" s="7"/>
    </row>
    <row r="18" spans="1:21" ht="31.5" customHeight="1" x14ac:dyDescent="0.35">
      <c r="A18" s="29">
        <v>11020000</v>
      </c>
      <c r="B18" s="30" t="s">
        <v>10</v>
      </c>
      <c r="C18" s="48">
        <f t="shared" si="0"/>
        <v>2129320160</v>
      </c>
      <c r="D18" s="48">
        <f>D19+D20+D21+D23+D24+D25+D22</f>
        <v>2129320160</v>
      </c>
      <c r="E18" s="38">
        <f>E19+E20+E21+E23+E24+E25+E22</f>
        <v>0</v>
      </c>
      <c r="F18" s="38">
        <f>F19+F20+F21+F23+F24+F25+F22</f>
        <v>0</v>
      </c>
      <c r="G18" s="42"/>
      <c r="H18" s="42"/>
      <c r="I18" s="42"/>
      <c r="J18" s="42"/>
      <c r="K18" s="42"/>
      <c r="L18" s="42"/>
      <c r="M18" s="42"/>
      <c r="N18" s="7"/>
      <c r="O18" s="7"/>
      <c r="P18" s="7"/>
      <c r="Q18" s="7"/>
      <c r="R18" s="7"/>
      <c r="S18" s="7"/>
      <c r="T18" s="7"/>
      <c r="U18" s="7"/>
    </row>
    <row r="19" spans="1:21" ht="50.4" customHeight="1" x14ac:dyDescent="0.35">
      <c r="A19" s="34">
        <v>11020200</v>
      </c>
      <c r="B19" s="35" t="s">
        <v>11</v>
      </c>
      <c r="C19" s="38">
        <f t="shared" si="0"/>
        <v>1325460</v>
      </c>
      <c r="D19" s="38">
        <v>1325460</v>
      </c>
      <c r="E19" s="38">
        <v>0</v>
      </c>
      <c r="F19" s="38">
        <v>0</v>
      </c>
      <c r="G19" s="42"/>
      <c r="H19" s="42"/>
      <c r="I19" s="42"/>
      <c r="J19" s="42"/>
      <c r="K19" s="42"/>
      <c r="L19" s="42"/>
      <c r="M19" s="42"/>
      <c r="N19" s="7"/>
      <c r="O19" s="7"/>
      <c r="P19" s="7"/>
      <c r="Q19" s="7"/>
      <c r="R19" s="7"/>
      <c r="S19" s="7"/>
      <c r="T19" s="7"/>
      <c r="U19" s="7"/>
    </row>
    <row r="20" spans="1:21" ht="51.6" customHeight="1" x14ac:dyDescent="0.35">
      <c r="A20" s="34">
        <v>11020300</v>
      </c>
      <c r="B20" s="35" t="s">
        <v>12</v>
      </c>
      <c r="C20" s="38">
        <f t="shared" si="0"/>
        <v>31257400</v>
      </c>
      <c r="D20" s="47">
        <v>31257400</v>
      </c>
      <c r="E20" s="38">
        <v>0</v>
      </c>
      <c r="F20" s="38">
        <v>0</v>
      </c>
      <c r="G20" s="42"/>
      <c r="H20" s="42"/>
      <c r="I20" s="42"/>
      <c r="J20" s="42"/>
      <c r="K20" s="42"/>
      <c r="L20" s="42"/>
      <c r="M20" s="42"/>
      <c r="N20" s="7"/>
      <c r="O20" s="7"/>
      <c r="P20" s="7"/>
      <c r="Q20" s="7"/>
      <c r="R20" s="7"/>
      <c r="S20" s="7"/>
      <c r="T20" s="7"/>
      <c r="U20" s="7"/>
    </row>
    <row r="21" spans="1:21" ht="29.25" customHeight="1" x14ac:dyDescent="0.35">
      <c r="A21" s="34">
        <v>11020500</v>
      </c>
      <c r="B21" s="35" t="s">
        <v>13</v>
      </c>
      <c r="C21" s="38">
        <f t="shared" si="0"/>
        <v>48374500</v>
      </c>
      <c r="D21" s="47">
        <v>48374500</v>
      </c>
      <c r="E21" s="38">
        <v>0</v>
      </c>
      <c r="F21" s="38">
        <v>0</v>
      </c>
      <c r="G21" s="42"/>
      <c r="H21" s="42"/>
      <c r="I21" s="42"/>
      <c r="J21" s="42"/>
      <c r="K21" s="42"/>
      <c r="L21" s="42"/>
      <c r="M21" s="42"/>
      <c r="N21" s="7"/>
      <c r="O21" s="7"/>
      <c r="P21" s="7"/>
      <c r="Q21" s="7"/>
      <c r="R21" s="7"/>
      <c r="S21" s="7"/>
      <c r="T21" s="7"/>
      <c r="U21" s="7"/>
    </row>
    <row r="22" spans="1:21" ht="63" x14ac:dyDescent="0.35">
      <c r="A22" s="34">
        <v>11020600</v>
      </c>
      <c r="B22" s="36" t="s">
        <v>52</v>
      </c>
      <c r="C22" s="38">
        <f t="shared" si="0"/>
        <v>13500000</v>
      </c>
      <c r="D22" s="47">
        <v>13500000</v>
      </c>
      <c r="E22" s="38">
        <v>0</v>
      </c>
      <c r="F22" s="38">
        <v>0</v>
      </c>
      <c r="G22" s="42"/>
      <c r="H22" s="42"/>
      <c r="I22" s="42"/>
      <c r="J22" s="42"/>
      <c r="K22" s="42"/>
      <c r="L22" s="42"/>
      <c r="M22" s="42"/>
      <c r="N22" s="7"/>
      <c r="O22" s="7"/>
      <c r="P22" s="7"/>
      <c r="Q22" s="7"/>
      <c r="R22" s="7"/>
      <c r="S22" s="7"/>
      <c r="T22" s="7"/>
      <c r="U22" s="7"/>
    </row>
    <row r="23" spans="1:21" ht="67.2" customHeight="1" x14ac:dyDescent="0.35">
      <c r="A23" s="34">
        <v>11020700</v>
      </c>
      <c r="B23" s="35" t="s">
        <v>14</v>
      </c>
      <c r="C23" s="38">
        <f t="shared" si="0"/>
        <v>6289100</v>
      </c>
      <c r="D23" s="47">
        <v>6289100</v>
      </c>
      <c r="E23" s="38">
        <v>0</v>
      </c>
      <c r="F23" s="38">
        <v>0</v>
      </c>
      <c r="G23" s="42"/>
      <c r="H23" s="42"/>
      <c r="I23" s="42"/>
      <c r="J23" s="42"/>
      <c r="K23" s="42"/>
      <c r="L23" s="42"/>
      <c r="M23" s="42"/>
      <c r="N23" s="7"/>
      <c r="O23" s="7"/>
      <c r="P23" s="7"/>
      <c r="Q23" s="7"/>
      <c r="R23" s="7"/>
      <c r="S23" s="7"/>
      <c r="T23" s="7"/>
      <c r="U23" s="7"/>
    </row>
    <row r="24" spans="1:21" ht="43.2" customHeight="1" x14ac:dyDescent="0.35">
      <c r="A24" s="34">
        <v>11021000</v>
      </c>
      <c r="B24" s="37" t="s">
        <v>79</v>
      </c>
      <c r="C24" s="38">
        <f t="shared" si="0"/>
        <v>2022193200</v>
      </c>
      <c r="D24" s="47">
        <v>2022193200</v>
      </c>
      <c r="E24" s="38">
        <v>0</v>
      </c>
      <c r="F24" s="38">
        <v>0</v>
      </c>
      <c r="G24" s="42"/>
      <c r="H24" s="42"/>
      <c r="I24" s="42"/>
      <c r="J24" s="42"/>
      <c r="K24" s="42"/>
      <c r="L24" s="42"/>
      <c r="M24" s="42"/>
      <c r="N24" s="7"/>
      <c r="O24" s="7"/>
      <c r="P24" s="7"/>
      <c r="Q24" s="7"/>
      <c r="R24" s="7"/>
      <c r="S24" s="7"/>
      <c r="T24" s="7"/>
      <c r="U24" s="7"/>
    </row>
    <row r="25" spans="1:21" ht="78" customHeight="1" x14ac:dyDescent="0.35">
      <c r="A25" s="34">
        <v>11021600</v>
      </c>
      <c r="B25" s="35" t="s">
        <v>15</v>
      </c>
      <c r="C25" s="38">
        <f t="shared" si="0"/>
        <v>6380500</v>
      </c>
      <c r="D25" s="47">
        <v>6380500</v>
      </c>
      <c r="E25" s="38">
        <v>0</v>
      </c>
      <c r="F25" s="38">
        <v>0</v>
      </c>
      <c r="G25" s="42"/>
      <c r="H25" s="42"/>
      <c r="I25" s="42"/>
      <c r="J25" s="42"/>
      <c r="K25" s="42"/>
      <c r="L25" s="42"/>
      <c r="M25" s="42"/>
      <c r="N25" s="7"/>
      <c r="O25" s="7"/>
      <c r="P25" s="7"/>
      <c r="Q25" s="7"/>
      <c r="R25" s="7"/>
      <c r="S25" s="7"/>
      <c r="T25" s="7"/>
      <c r="U25" s="7"/>
    </row>
    <row r="26" spans="1:21" ht="46.5" customHeight="1" x14ac:dyDescent="0.35">
      <c r="A26" s="28">
        <v>13000000</v>
      </c>
      <c r="B26" s="25" t="s">
        <v>16</v>
      </c>
      <c r="C26" s="49">
        <f t="shared" si="0"/>
        <v>1396749782</v>
      </c>
      <c r="D26" s="49">
        <f>D27+D32+D39</f>
        <v>1396749782</v>
      </c>
      <c r="E26" s="49">
        <f>E27+E32+E39</f>
        <v>0</v>
      </c>
      <c r="F26" s="49">
        <f>F27+F32+F39</f>
        <v>0</v>
      </c>
      <c r="G26" s="42"/>
      <c r="H26" s="42"/>
      <c r="I26" s="42"/>
      <c r="J26" s="42"/>
      <c r="K26" s="42"/>
      <c r="L26" s="42"/>
      <c r="M26" s="42"/>
      <c r="N26" s="7"/>
      <c r="O26" s="7"/>
      <c r="P26" s="7"/>
      <c r="Q26" s="7"/>
      <c r="R26" s="7"/>
      <c r="S26" s="7"/>
      <c r="T26" s="7"/>
      <c r="U26" s="7"/>
    </row>
    <row r="27" spans="1:21" ht="34.5" customHeight="1" x14ac:dyDescent="0.35">
      <c r="A27" s="29">
        <v>13020000</v>
      </c>
      <c r="B27" s="30" t="s">
        <v>17</v>
      </c>
      <c r="C27" s="48">
        <f t="shared" si="0"/>
        <v>96791400</v>
      </c>
      <c r="D27" s="48">
        <f>D28+D29+D30+D31</f>
        <v>96791400</v>
      </c>
      <c r="E27" s="48">
        <f>SUM(E28:E31)</f>
        <v>0</v>
      </c>
      <c r="F27" s="48"/>
      <c r="G27" s="42"/>
      <c r="H27" s="42"/>
      <c r="I27" s="42"/>
      <c r="J27" s="42"/>
      <c r="K27" s="42"/>
      <c r="L27" s="42"/>
      <c r="M27" s="42"/>
      <c r="N27" s="7"/>
      <c r="O27" s="7"/>
      <c r="P27" s="7"/>
      <c r="Q27" s="7"/>
      <c r="R27" s="7"/>
      <c r="S27" s="7"/>
      <c r="T27" s="7"/>
      <c r="U27" s="7"/>
    </row>
    <row r="28" spans="1:21" s="18" customFormat="1" ht="74.400000000000006" customHeight="1" x14ac:dyDescent="0.35">
      <c r="A28" s="34">
        <v>13020100</v>
      </c>
      <c r="B28" s="35" t="s">
        <v>50</v>
      </c>
      <c r="C28" s="38">
        <f t="shared" si="0"/>
        <v>62691300</v>
      </c>
      <c r="D28" s="47">
        <v>62691300</v>
      </c>
      <c r="E28" s="38">
        <v>0</v>
      </c>
      <c r="F28" s="38">
        <v>0</v>
      </c>
      <c r="G28" s="43"/>
      <c r="H28" s="42"/>
      <c r="I28" s="43"/>
      <c r="J28" s="43"/>
      <c r="K28" s="43"/>
      <c r="L28" s="43"/>
      <c r="M28" s="43"/>
      <c r="N28" s="17"/>
      <c r="O28" s="17"/>
      <c r="P28" s="17"/>
      <c r="Q28" s="17"/>
      <c r="R28" s="17"/>
      <c r="S28" s="17"/>
      <c r="T28" s="17"/>
      <c r="U28" s="17"/>
    </row>
    <row r="29" spans="1:21" s="18" customFormat="1" ht="48.6" customHeight="1" x14ac:dyDescent="0.35">
      <c r="A29" s="34">
        <v>13020300</v>
      </c>
      <c r="B29" s="35" t="s">
        <v>18</v>
      </c>
      <c r="C29" s="38">
        <f t="shared" si="0"/>
        <v>16533000</v>
      </c>
      <c r="D29" s="47">
        <v>16533000</v>
      </c>
      <c r="E29" s="38">
        <v>0</v>
      </c>
      <c r="F29" s="38">
        <v>0</v>
      </c>
      <c r="G29" s="43"/>
      <c r="H29" s="43"/>
      <c r="I29" s="43"/>
      <c r="J29" s="43"/>
      <c r="K29" s="43"/>
      <c r="L29" s="43"/>
      <c r="M29" s="43"/>
      <c r="N29" s="17"/>
      <c r="O29" s="17"/>
      <c r="P29" s="17"/>
      <c r="Q29" s="17"/>
      <c r="R29" s="17"/>
      <c r="S29" s="17"/>
      <c r="T29" s="17"/>
      <c r="U29" s="17"/>
    </row>
    <row r="30" spans="1:21" s="18" customFormat="1" ht="57" customHeight="1" x14ac:dyDescent="0.35">
      <c r="A30" s="34">
        <v>13020400</v>
      </c>
      <c r="B30" s="35" t="s">
        <v>19</v>
      </c>
      <c r="C30" s="38">
        <f t="shared" si="0"/>
        <v>17352000</v>
      </c>
      <c r="D30" s="47">
        <v>17352000</v>
      </c>
      <c r="E30" s="38">
        <v>0</v>
      </c>
      <c r="F30" s="38">
        <v>0</v>
      </c>
      <c r="G30" s="43"/>
      <c r="H30" s="43"/>
      <c r="I30" s="43"/>
      <c r="J30" s="43"/>
      <c r="K30" s="43"/>
      <c r="L30" s="43"/>
      <c r="M30" s="43"/>
      <c r="N30" s="17"/>
      <c r="O30" s="17"/>
      <c r="P30" s="17"/>
      <c r="Q30" s="17"/>
      <c r="R30" s="17"/>
      <c r="S30" s="17"/>
      <c r="T30" s="17"/>
      <c r="U30" s="17"/>
    </row>
    <row r="31" spans="1:21" ht="73.95" customHeight="1" x14ac:dyDescent="0.35">
      <c r="A31" s="34">
        <v>13020600</v>
      </c>
      <c r="B31" s="35" t="s">
        <v>20</v>
      </c>
      <c r="C31" s="38">
        <f t="shared" si="0"/>
        <v>215100</v>
      </c>
      <c r="D31" s="47">
        <v>215100</v>
      </c>
      <c r="E31" s="38"/>
      <c r="F31" s="38"/>
      <c r="G31" s="42"/>
      <c r="H31" s="42"/>
      <c r="I31" s="42"/>
      <c r="J31" s="42"/>
      <c r="K31" s="42"/>
      <c r="L31" s="42"/>
      <c r="M31" s="42"/>
      <c r="N31" s="7"/>
      <c r="O31" s="7"/>
      <c r="P31" s="7"/>
      <c r="Q31" s="7"/>
      <c r="R31" s="7"/>
      <c r="S31" s="7"/>
      <c r="T31" s="7"/>
      <c r="U31" s="7"/>
    </row>
    <row r="32" spans="1:21" ht="42" x14ac:dyDescent="0.35">
      <c r="A32" s="29">
        <v>13030000</v>
      </c>
      <c r="B32" s="30" t="s">
        <v>80</v>
      </c>
      <c r="C32" s="48">
        <f t="shared" si="0"/>
        <v>1298926382</v>
      </c>
      <c r="D32" s="48">
        <f>D33+D34+D35+D36+D37+D38</f>
        <v>1298926382</v>
      </c>
      <c r="E32" s="48">
        <v>0</v>
      </c>
      <c r="F32" s="48">
        <v>0</v>
      </c>
      <c r="G32" s="42"/>
      <c r="H32" s="42"/>
      <c r="I32" s="42"/>
      <c r="J32" s="42"/>
      <c r="K32" s="42"/>
      <c r="L32" s="42"/>
      <c r="M32" s="42"/>
      <c r="N32" s="7"/>
      <c r="O32" s="7"/>
      <c r="P32" s="7"/>
      <c r="Q32" s="7"/>
      <c r="R32" s="7"/>
      <c r="S32" s="7"/>
      <c r="T32" s="7"/>
      <c r="U32" s="7"/>
    </row>
    <row r="33" spans="1:21" ht="57" customHeight="1" x14ac:dyDescent="0.35">
      <c r="A33" s="34">
        <v>13030100</v>
      </c>
      <c r="B33" s="35" t="s">
        <v>85</v>
      </c>
      <c r="C33" s="50">
        <f t="shared" si="0"/>
        <v>111604800</v>
      </c>
      <c r="D33" s="56">
        <v>111604800</v>
      </c>
      <c r="E33" s="38">
        <v>0</v>
      </c>
      <c r="F33" s="38">
        <v>0</v>
      </c>
      <c r="G33" s="42"/>
      <c r="H33" s="42"/>
      <c r="I33" s="42"/>
      <c r="J33" s="42"/>
      <c r="K33" s="42"/>
      <c r="L33" s="42"/>
      <c r="M33" s="42"/>
      <c r="N33" s="7"/>
      <c r="O33" s="7"/>
      <c r="P33" s="7"/>
      <c r="Q33" s="7"/>
      <c r="R33" s="7"/>
      <c r="S33" s="7"/>
      <c r="T33" s="7"/>
      <c r="U33" s="7"/>
    </row>
    <row r="34" spans="1:21" ht="52.2" customHeight="1" x14ac:dyDescent="0.35">
      <c r="A34" s="34">
        <v>13030700</v>
      </c>
      <c r="B34" s="35" t="s">
        <v>56</v>
      </c>
      <c r="C34" s="50">
        <f t="shared" si="0"/>
        <v>918400</v>
      </c>
      <c r="D34" s="56">
        <v>918400</v>
      </c>
      <c r="E34" s="38">
        <v>0</v>
      </c>
      <c r="F34" s="38">
        <v>0</v>
      </c>
      <c r="G34" s="42"/>
      <c r="H34" s="42"/>
      <c r="I34" s="42"/>
      <c r="J34" s="42"/>
      <c r="K34" s="42"/>
      <c r="L34" s="42"/>
      <c r="M34" s="42"/>
      <c r="N34" s="7"/>
      <c r="O34" s="7"/>
      <c r="P34" s="7"/>
      <c r="Q34" s="7"/>
      <c r="R34" s="7"/>
      <c r="S34" s="7"/>
      <c r="T34" s="7"/>
      <c r="U34" s="7"/>
    </row>
    <row r="35" spans="1:21" ht="57" customHeight="1" x14ac:dyDescent="0.35">
      <c r="A35" s="34">
        <v>13030800</v>
      </c>
      <c r="B35" s="35" t="s">
        <v>57</v>
      </c>
      <c r="C35" s="50">
        <f t="shared" si="0"/>
        <v>10374000</v>
      </c>
      <c r="D35" s="56">
        <v>10374000</v>
      </c>
      <c r="E35" s="38">
        <v>0</v>
      </c>
      <c r="F35" s="38">
        <v>0</v>
      </c>
      <c r="G35" s="42"/>
      <c r="H35" s="42"/>
      <c r="I35" s="42"/>
      <c r="J35" s="42"/>
      <c r="K35" s="42"/>
      <c r="L35" s="42"/>
      <c r="M35" s="42"/>
      <c r="N35" s="7"/>
      <c r="O35" s="7"/>
      <c r="P35" s="7"/>
      <c r="Q35" s="7"/>
      <c r="R35" s="7"/>
      <c r="S35" s="7"/>
      <c r="T35" s="7"/>
      <c r="U35" s="7"/>
    </row>
    <row r="36" spans="1:21" ht="48.6" customHeight="1" x14ac:dyDescent="0.35">
      <c r="A36" s="34">
        <v>13030900</v>
      </c>
      <c r="B36" s="35" t="s">
        <v>58</v>
      </c>
      <c r="C36" s="50">
        <f t="shared" si="0"/>
        <v>308000</v>
      </c>
      <c r="D36" s="56">
        <v>308000</v>
      </c>
      <c r="E36" s="38">
        <v>0</v>
      </c>
      <c r="F36" s="38">
        <v>0</v>
      </c>
      <c r="G36" s="42"/>
      <c r="H36" s="42"/>
      <c r="I36" s="42"/>
      <c r="J36" s="42"/>
      <c r="K36" s="42"/>
      <c r="L36" s="42"/>
      <c r="M36" s="42"/>
      <c r="N36" s="7"/>
      <c r="O36" s="7"/>
      <c r="P36" s="7"/>
      <c r="Q36" s="7"/>
      <c r="R36" s="7"/>
      <c r="S36" s="7"/>
      <c r="T36" s="7"/>
      <c r="U36" s="7"/>
    </row>
    <row r="37" spans="1:21" ht="53.4" customHeight="1" x14ac:dyDescent="0.35">
      <c r="A37" s="39">
        <v>13031500</v>
      </c>
      <c r="B37" s="35" t="s">
        <v>81</v>
      </c>
      <c r="C37" s="50">
        <f t="shared" si="0"/>
        <v>36862500</v>
      </c>
      <c r="D37" s="56">
        <v>36862500</v>
      </c>
      <c r="E37" s="38">
        <v>0</v>
      </c>
      <c r="F37" s="38">
        <v>0</v>
      </c>
      <c r="G37" s="42"/>
      <c r="H37" s="42"/>
      <c r="I37" s="42"/>
      <c r="J37" s="42"/>
      <c r="K37" s="42"/>
      <c r="L37" s="42"/>
      <c r="M37" s="42"/>
      <c r="N37" s="7"/>
      <c r="O37" s="7"/>
      <c r="P37" s="7"/>
      <c r="Q37" s="7"/>
      <c r="R37" s="7"/>
      <c r="S37" s="7"/>
      <c r="T37" s="7"/>
      <c r="U37" s="7"/>
    </row>
    <row r="38" spans="1:21" ht="50.4" customHeight="1" x14ac:dyDescent="0.35">
      <c r="A38" s="39">
        <v>13031600</v>
      </c>
      <c r="B38" s="35" t="s">
        <v>82</v>
      </c>
      <c r="C38" s="50">
        <f t="shared" si="0"/>
        <v>1138858682</v>
      </c>
      <c r="D38" s="56">
        <v>1138858682</v>
      </c>
      <c r="E38" s="38">
        <v>0</v>
      </c>
      <c r="F38" s="38">
        <v>0</v>
      </c>
      <c r="G38" s="42"/>
      <c r="H38" s="42"/>
      <c r="I38" s="42"/>
      <c r="J38" s="42"/>
      <c r="K38" s="42"/>
      <c r="L38" s="42"/>
      <c r="M38" s="42"/>
      <c r="N38" s="7"/>
      <c r="O38" s="7"/>
      <c r="P38" s="7"/>
      <c r="Q38" s="7"/>
      <c r="R38" s="7"/>
      <c r="S38" s="7"/>
      <c r="T38" s="7"/>
      <c r="U38" s="7"/>
    </row>
    <row r="39" spans="1:21" ht="33" customHeight="1" x14ac:dyDescent="0.35">
      <c r="A39" s="29">
        <v>13070000</v>
      </c>
      <c r="B39" s="30" t="s">
        <v>21</v>
      </c>
      <c r="C39" s="51">
        <f t="shared" si="0"/>
        <v>1032000</v>
      </c>
      <c r="D39" s="51">
        <f>D40</f>
        <v>1032000</v>
      </c>
      <c r="E39" s="51">
        <f>E40</f>
        <v>0</v>
      </c>
      <c r="F39" s="51"/>
      <c r="G39" s="42"/>
      <c r="H39" s="42"/>
      <c r="I39" s="42"/>
      <c r="J39" s="42"/>
      <c r="K39" s="42"/>
      <c r="L39" s="42"/>
      <c r="M39" s="42"/>
      <c r="N39" s="7"/>
      <c r="O39" s="7"/>
      <c r="P39" s="7"/>
      <c r="Q39" s="7"/>
      <c r="R39" s="7"/>
      <c r="S39" s="7"/>
      <c r="T39" s="7"/>
      <c r="U39" s="7"/>
    </row>
    <row r="40" spans="1:21" ht="44.25" customHeight="1" x14ac:dyDescent="0.35">
      <c r="A40" s="34">
        <v>13070200</v>
      </c>
      <c r="B40" s="35" t="s">
        <v>22</v>
      </c>
      <c r="C40" s="50">
        <f t="shared" si="0"/>
        <v>1032000</v>
      </c>
      <c r="D40" s="56">
        <v>1032000</v>
      </c>
      <c r="E40" s="38">
        <v>0</v>
      </c>
      <c r="F40" s="38">
        <v>0</v>
      </c>
      <c r="G40" s="42"/>
      <c r="H40" s="42"/>
      <c r="I40" s="42"/>
      <c r="J40" s="42"/>
      <c r="K40" s="42"/>
      <c r="L40" s="42"/>
      <c r="M40" s="42"/>
      <c r="N40" s="7"/>
      <c r="O40" s="7"/>
      <c r="P40" s="7"/>
      <c r="Q40" s="7"/>
      <c r="R40" s="7"/>
      <c r="S40" s="7"/>
      <c r="T40" s="7"/>
      <c r="U40" s="7"/>
    </row>
    <row r="41" spans="1:21" ht="34.5" customHeight="1" x14ac:dyDescent="0.35">
      <c r="A41" s="28">
        <v>19000000</v>
      </c>
      <c r="B41" s="25" t="s">
        <v>23</v>
      </c>
      <c r="C41" s="49">
        <f>C42</f>
        <v>219777120</v>
      </c>
      <c r="D41" s="49">
        <f>D42</f>
        <v>0</v>
      </c>
      <c r="E41" s="49">
        <f>E42</f>
        <v>219777120</v>
      </c>
      <c r="F41" s="48"/>
      <c r="G41" s="42"/>
      <c r="H41" s="42"/>
      <c r="I41" s="42"/>
      <c r="J41" s="42"/>
      <c r="K41" s="42"/>
      <c r="L41" s="42"/>
      <c r="M41" s="42"/>
      <c r="N41" s="7"/>
      <c r="O41" s="7"/>
      <c r="P41" s="7"/>
      <c r="Q41" s="7"/>
      <c r="R41" s="7"/>
      <c r="S41" s="7"/>
      <c r="T41" s="7"/>
      <c r="U41" s="7"/>
    </row>
    <row r="42" spans="1:21" ht="34.5" customHeight="1" x14ac:dyDescent="0.35">
      <c r="A42" s="29">
        <v>19010000</v>
      </c>
      <c r="B42" s="30" t="s">
        <v>24</v>
      </c>
      <c r="C42" s="48">
        <f t="shared" ref="C42:C81" si="1">D42+E42</f>
        <v>219777120</v>
      </c>
      <c r="D42" s="48">
        <f>SUM(D43:D45)</f>
        <v>0</v>
      </c>
      <c r="E42" s="48">
        <f>E43+E44+E45</f>
        <v>219777120</v>
      </c>
      <c r="F42" s="48"/>
      <c r="G42" s="42"/>
      <c r="H42" s="42"/>
      <c r="I42" s="42"/>
      <c r="J42" s="42"/>
      <c r="K42" s="42"/>
      <c r="L42" s="42"/>
      <c r="M42" s="42"/>
      <c r="N42" s="7"/>
      <c r="O42" s="7"/>
      <c r="P42" s="7"/>
      <c r="Q42" s="7"/>
      <c r="R42" s="7"/>
      <c r="S42" s="7"/>
      <c r="T42" s="7"/>
      <c r="U42" s="7"/>
    </row>
    <row r="43" spans="1:21" ht="93.6" customHeight="1" x14ac:dyDescent="0.35">
      <c r="A43" s="34">
        <v>19010100</v>
      </c>
      <c r="B43" s="35" t="s">
        <v>64</v>
      </c>
      <c r="C43" s="38">
        <f t="shared" si="1"/>
        <v>80415000</v>
      </c>
      <c r="D43" s="38"/>
      <c r="E43" s="47">
        <v>80415000</v>
      </c>
      <c r="F43" s="38"/>
      <c r="G43" s="42"/>
      <c r="H43" s="42"/>
      <c r="I43" s="42"/>
      <c r="J43" s="42"/>
      <c r="K43" s="42"/>
      <c r="L43" s="42"/>
      <c r="M43" s="42"/>
      <c r="N43" s="7"/>
      <c r="O43" s="7"/>
      <c r="P43" s="7"/>
      <c r="Q43" s="7"/>
      <c r="R43" s="7"/>
      <c r="S43" s="7"/>
      <c r="T43" s="7"/>
      <c r="U43" s="7"/>
    </row>
    <row r="44" spans="1:21" ht="51.75" customHeight="1" x14ac:dyDescent="0.35">
      <c r="A44" s="34">
        <v>19010200</v>
      </c>
      <c r="B44" s="35" t="s">
        <v>25</v>
      </c>
      <c r="C44" s="38">
        <f t="shared" si="1"/>
        <v>6598500</v>
      </c>
      <c r="D44" s="38">
        <v>0</v>
      </c>
      <c r="E44" s="47">
        <v>6598500</v>
      </c>
      <c r="F44" s="38"/>
      <c r="G44" s="42"/>
      <c r="H44" s="42"/>
      <c r="I44" s="42"/>
      <c r="J44" s="42"/>
      <c r="K44" s="42"/>
      <c r="L44" s="42"/>
      <c r="M44" s="42"/>
      <c r="N44" s="7"/>
      <c r="O44" s="7"/>
      <c r="P44" s="7"/>
      <c r="Q44" s="7"/>
      <c r="R44" s="7"/>
      <c r="S44" s="7"/>
      <c r="T44" s="7"/>
      <c r="U44" s="7"/>
    </row>
    <row r="45" spans="1:21" ht="72" customHeight="1" x14ac:dyDescent="0.35">
      <c r="A45" s="34">
        <v>19010300</v>
      </c>
      <c r="B45" s="35" t="s">
        <v>26</v>
      </c>
      <c r="C45" s="38">
        <f t="shared" si="1"/>
        <v>132763620</v>
      </c>
      <c r="D45" s="38"/>
      <c r="E45" s="47">
        <v>132763620</v>
      </c>
      <c r="F45" s="38"/>
      <c r="G45" s="42"/>
      <c r="H45" s="42"/>
      <c r="I45" s="42"/>
      <c r="J45" s="42"/>
      <c r="K45" s="42"/>
      <c r="L45" s="42"/>
      <c r="M45" s="42"/>
      <c r="N45" s="7"/>
      <c r="O45" s="7"/>
      <c r="P45" s="7"/>
      <c r="Q45" s="7"/>
      <c r="R45" s="7"/>
      <c r="S45" s="7"/>
      <c r="T45" s="7"/>
      <c r="U45" s="7"/>
    </row>
    <row r="46" spans="1:21" ht="29.25" customHeight="1" x14ac:dyDescent="0.35">
      <c r="A46" s="28">
        <v>20000000</v>
      </c>
      <c r="B46" s="25" t="s">
        <v>27</v>
      </c>
      <c r="C46" s="49">
        <f>D46+E46</f>
        <v>420679918</v>
      </c>
      <c r="D46" s="49">
        <f>D47+D52+D67+D73</f>
        <v>105426110</v>
      </c>
      <c r="E46" s="49">
        <f>E47+E52+E67+E73</f>
        <v>315253808</v>
      </c>
      <c r="F46" s="49">
        <f>F47+F52+F67+F73</f>
        <v>0</v>
      </c>
      <c r="G46" s="42"/>
      <c r="H46" s="42"/>
      <c r="I46" s="42"/>
      <c r="J46" s="42"/>
      <c r="K46" s="42"/>
      <c r="L46" s="42"/>
      <c r="M46" s="42"/>
      <c r="N46" s="7"/>
      <c r="O46" s="7"/>
      <c r="P46" s="7"/>
      <c r="Q46" s="7"/>
      <c r="R46" s="7"/>
      <c r="S46" s="7"/>
      <c r="T46" s="7"/>
      <c r="U46" s="7"/>
    </row>
    <row r="47" spans="1:21" ht="36.75" customHeight="1" x14ac:dyDescent="0.35">
      <c r="A47" s="28">
        <v>21000000</v>
      </c>
      <c r="B47" s="25" t="s">
        <v>28</v>
      </c>
      <c r="C47" s="49">
        <f>D47+E47</f>
        <v>590000</v>
      </c>
      <c r="D47" s="49">
        <f>D48+D50</f>
        <v>590000</v>
      </c>
      <c r="E47" s="49">
        <f>E48+E50</f>
        <v>0</v>
      </c>
      <c r="F47" s="48">
        <f>F48+F50</f>
        <v>0</v>
      </c>
      <c r="G47" s="42"/>
      <c r="H47" s="42"/>
      <c r="I47" s="42"/>
      <c r="J47" s="42"/>
      <c r="K47" s="42"/>
      <c r="L47" s="42"/>
      <c r="M47" s="42"/>
      <c r="N47" s="7"/>
      <c r="O47" s="7"/>
      <c r="P47" s="7"/>
      <c r="Q47" s="7"/>
      <c r="R47" s="7"/>
      <c r="S47" s="7"/>
      <c r="T47" s="7"/>
      <c r="U47" s="7"/>
    </row>
    <row r="48" spans="1:21" ht="109.95" customHeight="1" x14ac:dyDescent="0.35">
      <c r="A48" s="29">
        <v>21010000</v>
      </c>
      <c r="B48" s="58" t="s">
        <v>92</v>
      </c>
      <c r="C48" s="48">
        <f t="shared" si="1"/>
        <v>190000</v>
      </c>
      <c r="D48" s="48">
        <f>D49</f>
        <v>190000</v>
      </c>
      <c r="E48" s="48">
        <f>E49</f>
        <v>0</v>
      </c>
      <c r="F48" s="48"/>
      <c r="G48" s="42"/>
      <c r="H48" s="42"/>
      <c r="I48" s="42"/>
      <c r="J48" s="42"/>
      <c r="K48" s="42"/>
      <c r="L48" s="42"/>
      <c r="M48" s="42"/>
      <c r="N48" s="7"/>
      <c r="O48" s="7"/>
      <c r="P48" s="7"/>
      <c r="Q48" s="7"/>
      <c r="R48" s="7"/>
      <c r="S48" s="7"/>
      <c r="T48" s="7"/>
      <c r="U48" s="7"/>
    </row>
    <row r="49" spans="1:21" ht="73.95" customHeight="1" x14ac:dyDescent="0.35">
      <c r="A49" s="34">
        <v>21010300</v>
      </c>
      <c r="B49" s="35" t="s">
        <v>29</v>
      </c>
      <c r="C49" s="38">
        <f t="shared" si="1"/>
        <v>190000</v>
      </c>
      <c r="D49" s="38">
        <v>190000</v>
      </c>
      <c r="E49" s="38">
        <v>0</v>
      </c>
      <c r="F49" s="38">
        <v>0</v>
      </c>
      <c r="G49" s="42"/>
      <c r="H49" s="42"/>
      <c r="I49" s="42"/>
      <c r="J49" s="42"/>
      <c r="K49" s="42"/>
      <c r="L49" s="42"/>
      <c r="M49" s="42"/>
      <c r="N49" s="7"/>
      <c r="O49" s="7"/>
      <c r="P49" s="7"/>
      <c r="Q49" s="7"/>
      <c r="R49" s="7"/>
      <c r="S49" s="7"/>
      <c r="T49" s="7"/>
      <c r="U49" s="7"/>
    </row>
    <row r="50" spans="1:21" ht="30.75" customHeight="1" x14ac:dyDescent="0.35">
      <c r="A50" s="29">
        <v>21080000</v>
      </c>
      <c r="B50" s="30" t="s">
        <v>30</v>
      </c>
      <c r="C50" s="52">
        <f t="shared" si="1"/>
        <v>400000</v>
      </c>
      <c r="D50" s="52">
        <f>D51</f>
        <v>400000</v>
      </c>
      <c r="E50" s="52">
        <f>E51</f>
        <v>0</v>
      </c>
      <c r="F50" s="52">
        <f>F51</f>
        <v>0</v>
      </c>
      <c r="G50" s="42"/>
      <c r="H50" s="42"/>
      <c r="I50" s="42"/>
      <c r="J50" s="42"/>
      <c r="K50" s="42"/>
      <c r="L50" s="42"/>
      <c r="M50" s="42"/>
      <c r="N50" s="7"/>
      <c r="O50" s="7"/>
      <c r="P50" s="7"/>
      <c r="Q50" s="7"/>
      <c r="R50" s="7"/>
      <c r="S50" s="7"/>
      <c r="T50" s="7"/>
      <c r="U50" s="7"/>
    </row>
    <row r="51" spans="1:21" ht="27" customHeight="1" x14ac:dyDescent="0.35">
      <c r="A51" s="34">
        <v>21080500</v>
      </c>
      <c r="B51" s="35" t="s">
        <v>31</v>
      </c>
      <c r="C51" s="38">
        <f t="shared" si="1"/>
        <v>400000</v>
      </c>
      <c r="D51" s="38">
        <v>400000</v>
      </c>
      <c r="E51" s="38">
        <v>0</v>
      </c>
      <c r="F51" s="38">
        <v>0</v>
      </c>
      <c r="G51" s="42"/>
      <c r="H51" s="42"/>
      <c r="I51" s="42"/>
      <c r="J51" s="42"/>
      <c r="K51" s="42"/>
      <c r="L51" s="42"/>
      <c r="M51" s="42"/>
      <c r="N51" s="7"/>
      <c r="O51" s="7"/>
      <c r="P51" s="7"/>
      <c r="Q51" s="7"/>
      <c r="R51" s="7"/>
      <c r="S51" s="7"/>
      <c r="T51" s="7"/>
      <c r="U51" s="7"/>
    </row>
    <row r="52" spans="1:21" ht="47.4" customHeight="1" x14ac:dyDescent="0.35">
      <c r="A52" s="28">
        <v>22000000</v>
      </c>
      <c r="B52" s="25" t="s">
        <v>32</v>
      </c>
      <c r="C52" s="49">
        <f t="shared" si="1"/>
        <v>104336110</v>
      </c>
      <c r="D52" s="49">
        <f>D53+D64+D66</f>
        <v>104336110</v>
      </c>
      <c r="E52" s="49">
        <f>E53+E64+E66</f>
        <v>0</v>
      </c>
      <c r="F52" s="49"/>
      <c r="G52" s="42"/>
      <c r="H52" s="42"/>
      <c r="I52" s="42"/>
      <c r="J52" s="42"/>
      <c r="K52" s="42"/>
      <c r="L52" s="42"/>
      <c r="M52" s="42"/>
      <c r="N52" s="7"/>
      <c r="O52" s="7"/>
      <c r="P52" s="7"/>
      <c r="Q52" s="7"/>
      <c r="R52" s="7"/>
      <c r="S52" s="7"/>
      <c r="T52" s="7"/>
      <c r="U52" s="7"/>
    </row>
    <row r="53" spans="1:21" ht="29.4" customHeight="1" x14ac:dyDescent="0.35">
      <c r="A53" s="29">
        <v>22010000</v>
      </c>
      <c r="B53" s="30" t="s">
        <v>33</v>
      </c>
      <c r="C53" s="48">
        <f t="shared" si="1"/>
        <v>100102210</v>
      </c>
      <c r="D53" s="48">
        <f>D54+D55+D56+D57+D58+D59+D60+D61+D62+D63</f>
        <v>100102210</v>
      </c>
      <c r="E53" s="48">
        <f>E54+E55+E56+E57+E58+E59+E60+E61+E62+E63</f>
        <v>0</v>
      </c>
      <c r="F53" s="48"/>
      <c r="G53" s="42"/>
      <c r="H53" s="42"/>
      <c r="I53" s="42"/>
      <c r="J53" s="42"/>
      <c r="K53" s="42"/>
      <c r="L53" s="42"/>
      <c r="M53" s="42"/>
      <c r="N53" s="7"/>
      <c r="O53" s="7"/>
      <c r="P53" s="7"/>
      <c r="Q53" s="7"/>
      <c r="R53" s="7"/>
      <c r="S53" s="7"/>
      <c r="T53" s="7"/>
      <c r="U53" s="7"/>
    </row>
    <row r="54" spans="1:21" ht="93.6" customHeight="1" x14ac:dyDescent="0.35">
      <c r="A54" s="34">
        <v>22010200</v>
      </c>
      <c r="B54" s="35" t="s">
        <v>34</v>
      </c>
      <c r="C54" s="38">
        <f t="shared" si="1"/>
        <v>95070</v>
      </c>
      <c r="D54" s="47">
        <v>95070</v>
      </c>
      <c r="E54" s="38">
        <v>0</v>
      </c>
      <c r="F54" s="38"/>
      <c r="G54" s="42"/>
      <c r="H54" s="42"/>
      <c r="I54" s="42"/>
      <c r="J54" s="42"/>
      <c r="K54" s="42"/>
      <c r="L54" s="42"/>
      <c r="M54" s="42"/>
      <c r="N54" s="7"/>
      <c r="O54" s="7"/>
      <c r="P54" s="7"/>
      <c r="Q54" s="7"/>
      <c r="R54" s="7"/>
      <c r="S54" s="7"/>
      <c r="T54" s="7"/>
      <c r="U54" s="7"/>
    </row>
    <row r="55" spans="1:21" ht="97.2" customHeight="1" x14ac:dyDescent="0.35">
      <c r="A55" s="34">
        <v>22010500</v>
      </c>
      <c r="B55" s="35" t="s">
        <v>83</v>
      </c>
      <c r="C55" s="38">
        <f t="shared" si="1"/>
        <v>33540</v>
      </c>
      <c r="D55" s="47">
        <v>33540</v>
      </c>
      <c r="E55" s="38">
        <v>0</v>
      </c>
      <c r="F55" s="38"/>
      <c r="G55" s="42"/>
      <c r="H55" s="42"/>
      <c r="I55" s="42"/>
      <c r="J55" s="42"/>
      <c r="K55" s="42"/>
      <c r="L55" s="42"/>
      <c r="M55" s="42"/>
      <c r="N55" s="7"/>
      <c r="O55" s="7"/>
      <c r="P55" s="7"/>
      <c r="Q55" s="7"/>
      <c r="R55" s="7"/>
      <c r="S55" s="7"/>
      <c r="T55" s="7"/>
      <c r="U55" s="7"/>
    </row>
    <row r="56" spans="1:21" ht="72.599999999999994" customHeight="1" x14ac:dyDescent="0.35">
      <c r="A56" s="34">
        <v>22010900</v>
      </c>
      <c r="B56" s="35" t="s">
        <v>54</v>
      </c>
      <c r="C56" s="38">
        <f t="shared" si="1"/>
        <v>20000</v>
      </c>
      <c r="D56" s="38">
        <v>20000</v>
      </c>
      <c r="E56" s="38"/>
      <c r="F56" s="38"/>
      <c r="G56" s="42"/>
      <c r="H56" s="42"/>
      <c r="I56" s="42"/>
      <c r="J56" s="42"/>
      <c r="K56" s="42"/>
      <c r="L56" s="42"/>
      <c r="M56" s="42"/>
      <c r="N56" s="7"/>
      <c r="O56" s="7"/>
      <c r="P56" s="7"/>
      <c r="Q56" s="7"/>
      <c r="R56" s="7"/>
      <c r="S56" s="7"/>
      <c r="T56" s="7"/>
      <c r="U56" s="7"/>
    </row>
    <row r="57" spans="1:21" ht="75" customHeight="1" x14ac:dyDescent="0.35">
      <c r="A57" s="34">
        <v>22011000</v>
      </c>
      <c r="B57" s="35" t="s">
        <v>84</v>
      </c>
      <c r="C57" s="38">
        <f t="shared" si="1"/>
        <v>22312800</v>
      </c>
      <c r="D57" s="47">
        <v>22312800</v>
      </c>
      <c r="E57" s="38">
        <v>0</v>
      </c>
      <c r="F57" s="38"/>
      <c r="G57" s="42"/>
      <c r="H57" s="42"/>
      <c r="I57" s="42"/>
      <c r="J57" s="42"/>
      <c r="K57" s="42"/>
      <c r="L57" s="42"/>
      <c r="M57" s="42"/>
      <c r="N57" s="7"/>
      <c r="O57" s="7"/>
      <c r="P57" s="7"/>
      <c r="Q57" s="7"/>
      <c r="R57" s="7"/>
      <c r="S57" s="7"/>
      <c r="T57" s="7"/>
      <c r="U57" s="7"/>
    </row>
    <row r="58" spans="1:21" ht="73.95" customHeight="1" x14ac:dyDescent="0.35">
      <c r="A58" s="34">
        <v>22011100</v>
      </c>
      <c r="B58" s="35" t="s">
        <v>84</v>
      </c>
      <c r="C58" s="38">
        <f t="shared" si="1"/>
        <v>70000000</v>
      </c>
      <c r="D58" s="47">
        <v>70000000</v>
      </c>
      <c r="E58" s="38">
        <v>0</v>
      </c>
      <c r="F58" s="38"/>
      <c r="G58" s="42"/>
      <c r="H58" s="42"/>
      <c r="I58" s="42"/>
      <c r="J58" s="42"/>
      <c r="K58" s="42"/>
      <c r="L58" s="42"/>
      <c r="M58" s="42"/>
      <c r="N58" s="7"/>
      <c r="O58" s="7"/>
      <c r="P58" s="7"/>
      <c r="Q58" s="7"/>
      <c r="R58" s="7"/>
      <c r="S58" s="7"/>
      <c r="T58" s="7"/>
      <c r="U58" s="7"/>
    </row>
    <row r="59" spans="1:21" ht="48.75" customHeight="1" x14ac:dyDescent="0.35">
      <c r="A59" s="34">
        <v>22011800</v>
      </c>
      <c r="B59" s="35" t="s">
        <v>35</v>
      </c>
      <c r="C59" s="38">
        <f t="shared" si="1"/>
        <v>1547000</v>
      </c>
      <c r="D59" s="47">
        <v>1547000</v>
      </c>
      <c r="E59" s="38">
        <v>0</v>
      </c>
      <c r="F59" s="38">
        <v>0</v>
      </c>
      <c r="G59" s="42"/>
      <c r="H59" s="42"/>
      <c r="I59" s="42"/>
      <c r="J59" s="42"/>
      <c r="K59" s="42"/>
      <c r="L59" s="42"/>
      <c r="M59" s="42"/>
      <c r="N59" s="7"/>
      <c r="O59" s="7"/>
      <c r="P59" s="7"/>
      <c r="Q59" s="7"/>
      <c r="R59" s="7"/>
      <c r="S59" s="7"/>
      <c r="T59" s="7"/>
      <c r="U59" s="7"/>
    </row>
    <row r="60" spans="1:21" ht="33" customHeight="1" x14ac:dyDescent="0.35">
      <c r="A60" s="34">
        <v>22013100</v>
      </c>
      <c r="B60" s="35" t="s">
        <v>74</v>
      </c>
      <c r="C60" s="38">
        <f t="shared" si="1"/>
        <v>7800</v>
      </c>
      <c r="D60" s="47">
        <v>7800</v>
      </c>
      <c r="E60" s="38">
        <v>0</v>
      </c>
      <c r="F60" s="38">
        <v>0</v>
      </c>
      <c r="G60" s="42"/>
      <c r="H60" s="42"/>
      <c r="I60" s="42"/>
      <c r="J60" s="42"/>
      <c r="K60" s="42"/>
      <c r="L60" s="42"/>
      <c r="M60" s="42"/>
      <c r="N60" s="7"/>
      <c r="O60" s="7"/>
      <c r="P60" s="7"/>
      <c r="Q60" s="7"/>
      <c r="R60" s="7"/>
      <c r="S60" s="7"/>
      <c r="T60" s="7"/>
      <c r="U60" s="7"/>
    </row>
    <row r="61" spans="1:21" ht="33" customHeight="1" x14ac:dyDescent="0.35">
      <c r="A61" s="34">
        <v>22013200</v>
      </c>
      <c r="B61" s="35" t="s">
        <v>75</v>
      </c>
      <c r="C61" s="38">
        <f t="shared" si="1"/>
        <v>2120800</v>
      </c>
      <c r="D61" s="47">
        <v>2120800</v>
      </c>
      <c r="E61" s="38">
        <v>0</v>
      </c>
      <c r="F61" s="38">
        <v>0</v>
      </c>
      <c r="G61" s="42"/>
      <c r="H61" s="42"/>
      <c r="I61" s="42"/>
      <c r="J61" s="42"/>
      <c r="K61" s="42"/>
      <c r="L61" s="42"/>
      <c r="M61" s="42"/>
      <c r="N61" s="7"/>
      <c r="O61" s="7"/>
      <c r="P61" s="7"/>
      <c r="Q61" s="7"/>
      <c r="R61" s="7"/>
      <c r="S61" s="7"/>
      <c r="T61" s="7"/>
      <c r="U61" s="7"/>
    </row>
    <row r="62" spans="1:21" ht="33" customHeight="1" x14ac:dyDescent="0.35">
      <c r="A62" s="34">
        <v>22013300</v>
      </c>
      <c r="B62" s="35" t="s">
        <v>76</v>
      </c>
      <c r="C62" s="38">
        <f t="shared" si="1"/>
        <v>1617000</v>
      </c>
      <c r="D62" s="47">
        <v>1617000</v>
      </c>
      <c r="E62" s="38">
        <v>0</v>
      </c>
      <c r="F62" s="38">
        <v>0</v>
      </c>
      <c r="G62" s="42"/>
      <c r="H62" s="42"/>
      <c r="I62" s="42"/>
      <c r="J62" s="42"/>
      <c r="K62" s="42"/>
      <c r="L62" s="42"/>
      <c r="M62" s="42"/>
      <c r="N62" s="7"/>
      <c r="O62" s="7"/>
      <c r="P62" s="7"/>
      <c r="Q62" s="7"/>
      <c r="R62" s="7"/>
      <c r="S62" s="7"/>
      <c r="T62" s="7"/>
      <c r="U62" s="7"/>
    </row>
    <row r="63" spans="1:21" ht="33" customHeight="1" x14ac:dyDescent="0.35">
      <c r="A63" s="34">
        <v>22013400</v>
      </c>
      <c r="B63" s="35" t="s">
        <v>77</v>
      </c>
      <c r="C63" s="38">
        <f t="shared" si="1"/>
        <v>2348200</v>
      </c>
      <c r="D63" s="47">
        <v>2348200</v>
      </c>
      <c r="E63" s="38">
        <v>0</v>
      </c>
      <c r="F63" s="38">
        <v>0</v>
      </c>
      <c r="G63" s="42"/>
      <c r="H63" s="42"/>
      <c r="I63" s="42"/>
      <c r="J63" s="42"/>
      <c r="K63" s="42"/>
      <c r="L63" s="42"/>
      <c r="M63" s="42"/>
      <c r="N63" s="7"/>
      <c r="O63" s="7"/>
      <c r="P63" s="7"/>
      <c r="Q63" s="7"/>
      <c r="R63" s="7"/>
      <c r="S63" s="7"/>
      <c r="T63" s="7"/>
      <c r="U63" s="7"/>
    </row>
    <row r="64" spans="1:21" ht="46.5" customHeight="1" x14ac:dyDescent="0.35">
      <c r="A64" s="29">
        <v>22080000</v>
      </c>
      <c r="B64" s="30" t="s">
        <v>36</v>
      </c>
      <c r="C64" s="48">
        <f t="shared" si="1"/>
        <v>4133900</v>
      </c>
      <c r="D64" s="48">
        <f>D65</f>
        <v>4133900</v>
      </c>
      <c r="E64" s="48">
        <f>E65</f>
        <v>0</v>
      </c>
      <c r="F64" s="48"/>
      <c r="G64" s="42"/>
      <c r="H64" s="42"/>
      <c r="I64" s="42"/>
      <c r="J64" s="42"/>
      <c r="K64" s="42"/>
      <c r="L64" s="42"/>
      <c r="M64" s="42"/>
      <c r="N64" s="7"/>
      <c r="O64" s="7"/>
      <c r="P64" s="7"/>
      <c r="Q64" s="7"/>
      <c r="R64" s="7"/>
      <c r="S64" s="7"/>
      <c r="T64" s="7"/>
      <c r="U64" s="7"/>
    </row>
    <row r="65" spans="1:21" ht="53.4" customHeight="1" x14ac:dyDescent="0.35">
      <c r="A65" s="34">
        <v>22080400</v>
      </c>
      <c r="B65" s="35" t="s">
        <v>86</v>
      </c>
      <c r="C65" s="38">
        <f t="shared" si="1"/>
        <v>4133900</v>
      </c>
      <c r="D65" s="38">
        <v>4133900</v>
      </c>
      <c r="E65" s="38">
        <v>0</v>
      </c>
      <c r="F65" s="38">
        <v>0</v>
      </c>
      <c r="G65" s="42"/>
      <c r="H65" s="42"/>
      <c r="I65" s="42"/>
      <c r="J65" s="42"/>
      <c r="K65" s="42"/>
      <c r="L65" s="42"/>
      <c r="M65" s="42"/>
      <c r="N65" s="7"/>
      <c r="O65" s="7"/>
      <c r="P65" s="7"/>
      <c r="Q65" s="7"/>
      <c r="R65" s="7"/>
      <c r="S65" s="7"/>
      <c r="T65" s="7"/>
      <c r="U65" s="7"/>
    </row>
    <row r="66" spans="1:21" ht="114.75" customHeight="1" x14ac:dyDescent="0.35">
      <c r="A66" s="29">
        <v>22130000</v>
      </c>
      <c r="B66" s="30" t="s">
        <v>60</v>
      </c>
      <c r="C66" s="48">
        <f t="shared" si="1"/>
        <v>100000</v>
      </c>
      <c r="D66" s="38">
        <v>100000</v>
      </c>
      <c r="E66" s="48">
        <v>0</v>
      </c>
      <c r="F66" s="38"/>
      <c r="G66" s="42"/>
      <c r="H66" s="42"/>
      <c r="I66" s="42"/>
      <c r="J66" s="42"/>
      <c r="K66" s="42"/>
      <c r="L66" s="42"/>
      <c r="M66" s="42"/>
      <c r="N66" s="7"/>
      <c r="O66" s="7"/>
      <c r="P66" s="7"/>
      <c r="Q66" s="7"/>
      <c r="R66" s="7"/>
      <c r="S66" s="7"/>
      <c r="T66" s="7"/>
      <c r="U66" s="7"/>
    </row>
    <row r="67" spans="1:21" ht="29.25" customHeight="1" x14ac:dyDescent="0.35">
      <c r="A67" s="28">
        <v>24000000</v>
      </c>
      <c r="B67" s="25" t="s">
        <v>37</v>
      </c>
      <c r="C67" s="49">
        <f>D67+E67</f>
        <v>980240</v>
      </c>
      <c r="D67" s="49">
        <f>D68+D71</f>
        <v>500000</v>
      </c>
      <c r="E67" s="49">
        <f>E68+E71</f>
        <v>480240</v>
      </c>
      <c r="F67" s="49">
        <f>F68+F71</f>
        <v>0</v>
      </c>
      <c r="G67" s="42"/>
      <c r="H67" s="42"/>
      <c r="I67" s="42"/>
      <c r="J67" s="42"/>
      <c r="K67" s="42"/>
      <c r="L67" s="42"/>
      <c r="M67" s="42"/>
      <c r="N67" s="7"/>
      <c r="O67" s="7"/>
      <c r="P67" s="7"/>
      <c r="Q67" s="7"/>
      <c r="R67" s="7"/>
      <c r="S67" s="7"/>
      <c r="T67" s="7"/>
      <c r="U67" s="7"/>
    </row>
    <row r="68" spans="1:21" ht="27.75" customHeight="1" x14ac:dyDescent="0.35">
      <c r="A68" s="29">
        <v>24060000</v>
      </c>
      <c r="B68" s="30" t="s">
        <v>31</v>
      </c>
      <c r="C68" s="48">
        <f t="shared" si="1"/>
        <v>900000</v>
      </c>
      <c r="D68" s="48">
        <f>D69+D70</f>
        <v>500000</v>
      </c>
      <c r="E68" s="48">
        <f>E69+E70</f>
        <v>400000</v>
      </c>
      <c r="F68" s="48">
        <f>F69+F70</f>
        <v>0</v>
      </c>
      <c r="G68" s="42"/>
      <c r="H68" s="42"/>
      <c r="I68" s="42"/>
      <c r="J68" s="42"/>
      <c r="K68" s="42"/>
      <c r="L68" s="42"/>
      <c r="M68" s="42"/>
      <c r="N68" s="7"/>
      <c r="O68" s="7"/>
      <c r="P68" s="7"/>
      <c r="Q68" s="7"/>
      <c r="R68" s="7"/>
      <c r="S68" s="7"/>
      <c r="T68" s="7"/>
      <c r="U68" s="7"/>
    </row>
    <row r="69" spans="1:21" ht="29.25" customHeight="1" x14ac:dyDescent="0.35">
      <c r="A69" s="34">
        <v>24060300</v>
      </c>
      <c r="B69" s="35" t="s">
        <v>31</v>
      </c>
      <c r="C69" s="38">
        <f t="shared" si="1"/>
        <v>500000</v>
      </c>
      <c r="D69" s="38">
        <v>500000</v>
      </c>
      <c r="E69" s="38">
        <v>0</v>
      </c>
      <c r="F69" s="38">
        <v>0</v>
      </c>
      <c r="G69" s="42"/>
      <c r="H69" s="42"/>
      <c r="I69" s="42"/>
      <c r="J69" s="42"/>
      <c r="K69" s="42"/>
      <c r="L69" s="42"/>
      <c r="M69" s="42"/>
      <c r="N69" s="7"/>
      <c r="O69" s="7"/>
      <c r="P69" s="7"/>
      <c r="Q69" s="7"/>
      <c r="R69" s="7"/>
      <c r="S69" s="7"/>
      <c r="T69" s="7"/>
      <c r="U69" s="7"/>
    </row>
    <row r="70" spans="1:21" ht="72.599999999999994" customHeight="1" x14ac:dyDescent="0.35">
      <c r="A70" s="34">
        <v>24062100</v>
      </c>
      <c r="B70" s="35" t="s">
        <v>38</v>
      </c>
      <c r="C70" s="38">
        <f t="shared" si="1"/>
        <v>400000</v>
      </c>
      <c r="D70" s="38">
        <v>0</v>
      </c>
      <c r="E70" s="38">
        <v>400000</v>
      </c>
      <c r="F70" s="38">
        <v>0</v>
      </c>
      <c r="G70" s="42"/>
      <c r="H70" s="42"/>
      <c r="I70" s="42"/>
      <c r="J70" s="42"/>
      <c r="K70" s="42"/>
      <c r="L70" s="42"/>
      <c r="M70" s="42"/>
      <c r="N70" s="7"/>
      <c r="O70" s="7"/>
      <c r="P70" s="7"/>
      <c r="Q70" s="7"/>
      <c r="R70" s="7"/>
      <c r="S70" s="7"/>
      <c r="T70" s="7"/>
      <c r="U70" s="7"/>
    </row>
    <row r="71" spans="1:21" ht="30.6" customHeight="1" x14ac:dyDescent="0.35">
      <c r="A71" s="29">
        <v>24110000</v>
      </c>
      <c r="B71" s="30" t="s">
        <v>39</v>
      </c>
      <c r="C71" s="48">
        <f t="shared" si="1"/>
        <v>80240</v>
      </c>
      <c r="D71" s="48">
        <f>D72</f>
        <v>0</v>
      </c>
      <c r="E71" s="48">
        <f>E72</f>
        <v>80240</v>
      </c>
      <c r="F71" s="48"/>
      <c r="G71" s="42"/>
      <c r="H71" s="42"/>
      <c r="I71" s="42"/>
      <c r="J71" s="42"/>
      <c r="K71" s="42"/>
      <c r="L71" s="42"/>
      <c r="M71" s="42"/>
      <c r="N71" s="7"/>
      <c r="O71" s="7"/>
      <c r="P71" s="7"/>
      <c r="Q71" s="7"/>
      <c r="R71" s="7"/>
      <c r="S71" s="7"/>
      <c r="T71" s="7"/>
      <c r="U71" s="7"/>
    </row>
    <row r="72" spans="1:21" ht="69" customHeight="1" x14ac:dyDescent="0.35">
      <c r="A72" s="34">
        <v>24110900</v>
      </c>
      <c r="B72" s="35" t="s">
        <v>51</v>
      </c>
      <c r="C72" s="38">
        <f t="shared" si="1"/>
        <v>80240</v>
      </c>
      <c r="D72" s="38"/>
      <c r="E72" s="38">
        <v>80240</v>
      </c>
      <c r="F72" s="38"/>
      <c r="G72" s="42"/>
      <c r="H72" s="42"/>
      <c r="I72" s="42"/>
      <c r="J72" s="42"/>
      <c r="K72" s="42"/>
      <c r="L72" s="42"/>
      <c r="M72" s="42"/>
      <c r="N72" s="7"/>
      <c r="O72" s="7"/>
      <c r="P72" s="7"/>
      <c r="Q72" s="7"/>
      <c r="R72" s="7"/>
      <c r="S72" s="7"/>
      <c r="T72" s="7"/>
      <c r="U72" s="7"/>
    </row>
    <row r="73" spans="1:21" ht="37.5" customHeight="1" x14ac:dyDescent="0.35">
      <c r="A73" s="28">
        <v>25000000</v>
      </c>
      <c r="B73" s="25" t="s">
        <v>40</v>
      </c>
      <c r="C73" s="49">
        <f t="shared" si="1"/>
        <v>314773568</v>
      </c>
      <c r="D73" s="49">
        <f>D74+D79</f>
        <v>0</v>
      </c>
      <c r="E73" s="49">
        <f>E74+E79</f>
        <v>314773568</v>
      </c>
      <c r="F73" s="49"/>
      <c r="G73" s="42"/>
      <c r="H73" s="42"/>
      <c r="I73" s="42"/>
      <c r="J73" s="42"/>
      <c r="K73" s="42"/>
      <c r="L73" s="42"/>
      <c r="M73" s="42"/>
      <c r="N73" s="7"/>
      <c r="O73" s="7"/>
      <c r="P73" s="7"/>
      <c r="Q73" s="7"/>
      <c r="R73" s="7"/>
      <c r="S73" s="7"/>
      <c r="T73" s="7"/>
      <c r="U73" s="7"/>
    </row>
    <row r="74" spans="1:21" ht="46.5" customHeight="1" x14ac:dyDescent="0.35">
      <c r="A74" s="29">
        <v>25010000</v>
      </c>
      <c r="B74" s="30" t="s">
        <v>70</v>
      </c>
      <c r="C74" s="48">
        <f t="shared" si="1"/>
        <v>227226885</v>
      </c>
      <c r="D74" s="48">
        <f>SUM(D75:D78)</f>
        <v>0</v>
      </c>
      <c r="E74" s="48">
        <f>SUM(E75:E78)</f>
        <v>227226885</v>
      </c>
      <c r="F74" s="48"/>
      <c r="G74" s="42"/>
      <c r="H74" s="42"/>
      <c r="I74" s="42"/>
      <c r="J74" s="42"/>
      <c r="K74" s="42"/>
      <c r="L74" s="42"/>
      <c r="M74" s="42"/>
      <c r="N74" s="7"/>
      <c r="O74" s="7"/>
      <c r="P74" s="7"/>
      <c r="Q74" s="7"/>
      <c r="R74" s="7"/>
      <c r="S74" s="7"/>
      <c r="T74" s="7"/>
      <c r="U74" s="7"/>
    </row>
    <row r="75" spans="1:21" ht="46.5" customHeight="1" x14ac:dyDescent="0.35">
      <c r="A75" s="34">
        <v>25010100</v>
      </c>
      <c r="B75" s="35" t="s">
        <v>41</v>
      </c>
      <c r="C75" s="38">
        <f t="shared" si="1"/>
        <v>117696031</v>
      </c>
      <c r="D75" s="38"/>
      <c r="E75" s="38">
        <v>117696031</v>
      </c>
      <c r="F75" s="38"/>
      <c r="G75" s="42"/>
      <c r="H75" s="42"/>
      <c r="I75" s="42"/>
      <c r="J75" s="42"/>
      <c r="K75" s="42"/>
      <c r="L75" s="42"/>
      <c r="M75" s="42"/>
      <c r="N75" s="7"/>
      <c r="O75" s="7"/>
      <c r="P75" s="7"/>
      <c r="Q75" s="7"/>
      <c r="R75" s="7"/>
      <c r="S75" s="7"/>
      <c r="T75" s="7"/>
      <c r="U75" s="7"/>
    </row>
    <row r="76" spans="1:21" ht="42" customHeight="1" x14ac:dyDescent="0.35">
      <c r="A76" s="34">
        <v>25010200</v>
      </c>
      <c r="B76" s="35" t="s">
        <v>42</v>
      </c>
      <c r="C76" s="38">
        <f t="shared" si="1"/>
        <v>104559000</v>
      </c>
      <c r="D76" s="38"/>
      <c r="E76" s="38">
        <v>104559000</v>
      </c>
      <c r="F76" s="38"/>
      <c r="G76" s="42"/>
      <c r="H76" s="42"/>
      <c r="I76" s="42"/>
      <c r="J76" s="42"/>
      <c r="K76" s="42"/>
      <c r="L76" s="42"/>
      <c r="M76" s="42"/>
      <c r="N76" s="7"/>
      <c r="O76" s="7"/>
      <c r="P76" s="7"/>
      <c r="Q76" s="7"/>
      <c r="R76" s="7"/>
      <c r="S76" s="7"/>
      <c r="T76" s="7"/>
      <c r="U76" s="7"/>
    </row>
    <row r="77" spans="1:21" ht="69" customHeight="1" x14ac:dyDescent="0.35">
      <c r="A77" s="34">
        <v>25010300</v>
      </c>
      <c r="B77" s="35" t="s">
        <v>71</v>
      </c>
      <c r="C77" s="38">
        <f t="shared" si="1"/>
        <v>4843979</v>
      </c>
      <c r="D77" s="38"/>
      <c r="E77" s="38">
        <v>4843979</v>
      </c>
      <c r="F77" s="38"/>
      <c r="G77" s="42"/>
      <c r="H77" s="42"/>
      <c r="I77" s="42"/>
      <c r="J77" s="42"/>
      <c r="K77" s="42"/>
      <c r="L77" s="42"/>
      <c r="M77" s="42"/>
      <c r="N77" s="7"/>
      <c r="O77" s="7"/>
      <c r="P77" s="7"/>
      <c r="Q77" s="7"/>
      <c r="R77" s="7"/>
      <c r="S77" s="7"/>
      <c r="T77" s="7"/>
      <c r="U77" s="7"/>
    </row>
    <row r="78" spans="1:21" ht="48.75" customHeight="1" x14ac:dyDescent="0.35">
      <c r="A78" s="34">
        <v>25010400</v>
      </c>
      <c r="B78" s="35" t="s">
        <v>43</v>
      </c>
      <c r="C78" s="38">
        <f t="shared" si="1"/>
        <v>127875</v>
      </c>
      <c r="D78" s="38"/>
      <c r="E78" s="38">
        <v>127875</v>
      </c>
      <c r="F78" s="38"/>
      <c r="G78" s="42"/>
      <c r="H78" s="42"/>
      <c r="I78" s="42"/>
      <c r="J78" s="42"/>
      <c r="K78" s="42"/>
      <c r="L78" s="42"/>
      <c r="M78" s="42"/>
      <c r="N78" s="7"/>
      <c r="O78" s="7"/>
      <c r="P78" s="7"/>
      <c r="Q78" s="7"/>
      <c r="R78" s="7"/>
      <c r="S78" s="7"/>
      <c r="T78" s="7"/>
      <c r="U78" s="7"/>
    </row>
    <row r="79" spans="1:21" ht="27.75" customHeight="1" x14ac:dyDescent="0.35">
      <c r="A79" s="29">
        <v>25020000</v>
      </c>
      <c r="B79" s="30" t="s">
        <v>44</v>
      </c>
      <c r="C79" s="48">
        <f t="shared" si="1"/>
        <v>87546683</v>
      </c>
      <c r="D79" s="48">
        <f>SUM(D80:D81)</f>
        <v>0</v>
      </c>
      <c r="E79" s="48">
        <f>SUM(E80:E81)</f>
        <v>87546683</v>
      </c>
      <c r="F79" s="38"/>
      <c r="G79" s="42"/>
      <c r="H79" s="42"/>
      <c r="I79" s="42"/>
      <c r="J79" s="42"/>
      <c r="K79" s="42"/>
      <c r="L79" s="42"/>
      <c r="M79" s="42"/>
      <c r="N79" s="7"/>
      <c r="O79" s="7"/>
      <c r="P79" s="7"/>
      <c r="Q79" s="7"/>
      <c r="R79" s="7"/>
      <c r="S79" s="7"/>
      <c r="T79" s="7"/>
      <c r="U79" s="7"/>
    </row>
    <row r="80" spans="1:21" ht="30" customHeight="1" x14ac:dyDescent="0.35">
      <c r="A80" s="34">
        <v>25020100</v>
      </c>
      <c r="B80" s="35" t="s">
        <v>45</v>
      </c>
      <c r="C80" s="38">
        <f t="shared" si="1"/>
        <v>40000</v>
      </c>
      <c r="D80" s="38"/>
      <c r="E80" s="38">
        <v>40000</v>
      </c>
      <c r="F80" s="38"/>
      <c r="G80" s="42"/>
      <c r="H80" s="42"/>
      <c r="I80" s="42"/>
      <c r="J80" s="42"/>
      <c r="K80" s="42"/>
      <c r="L80" s="42"/>
      <c r="M80" s="42"/>
      <c r="N80" s="7"/>
      <c r="O80" s="7"/>
      <c r="P80" s="7"/>
      <c r="Q80" s="7"/>
      <c r="R80" s="7"/>
      <c r="S80" s="7"/>
      <c r="T80" s="7"/>
      <c r="U80" s="7"/>
    </row>
    <row r="81" spans="1:21" ht="135.6" customHeight="1" x14ac:dyDescent="0.35">
      <c r="A81" s="34">
        <v>25020200</v>
      </c>
      <c r="B81" s="35" t="s">
        <v>72</v>
      </c>
      <c r="C81" s="38">
        <f t="shared" si="1"/>
        <v>87506683</v>
      </c>
      <c r="D81" s="38"/>
      <c r="E81" s="38">
        <v>87506683</v>
      </c>
      <c r="F81" s="38"/>
      <c r="G81" s="42"/>
      <c r="H81" s="42"/>
      <c r="I81" s="42"/>
      <c r="J81" s="42"/>
      <c r="K81" s="42"/>
      <c r="L81" s="42"/>
      <c r="M81" s="42"/>
      <c r="N81" s="7"/>
      <c r="O81" s="7"/>
      <c r="P81" s="7"/>
      <c r="Q81" s="7"/>
      <c r="R81" s="7"/>
      <c r="S81" s="7"/>
      <c r="T81" s="7"/>
      <c r="U81" s="7"/>
    </row>
    <row r="82" spans="1:21" ht="50.25" customHeight="1" x14ac:dyDescent="0.35">
      <c r="A82" s="28"/>
      <c r="B82" s="25" t="s">
        <v>68</v>
      </c>
      <c r="C82" s="49">
        <f>C11+C46</f>
        <v>8803026980</v>
      </c>
      <c r="D82" s="49">
        <f>D11+D46</f>
        <v>8267996052</v>
      </c>
      <c r="E82" s="49">
        <f>E11+E46</f>
        <v>535030928</v>
      </c>
      <c r="F82" s="49">
        <f>F11+F46</f>
        <v>0</v>
      </c>
      <c r="G82" s="42"/>
      <c r="H82" s="42"/>
      <c r="I82" s="42"/>
      <c r="J82" s="42"/>
      <c r="K82" s="42"/>
      <c r="L82" s="42"/>
      <c r="M82" s="42"/>
      <c r="N82" s="7"/>
      <c r="O82" s="7"/>
      <c r="P82" s="7"/>
      <c r="Q82" s="7"/>
      <c r="R82" s="7"/>
      <c r="S82" s="7"/>
      <c r="T82" s="7"/>
      <c r="U82" s="7"/>
    </row>
    <row r="83" spans="1:21" ht="22.5" customHeight="1" x14ac:dyDescent="0.35">
      <c r="A83" s="28">
        <v>40000000</v>
      </c>
      <c r="B83" s="25" t="s">
        <v>47</v>
      </c>
      <c r="C83" s="49">
        <f>C84</f>
        <v>2624942029</v>
      </c>
      <c r="D83" s="49">
        <f>D84</f>
        <v>1440354129</v>
      </c>
      <c r="E83" s="49">
        <f>E84</f>
        <v>1184587900</v>
      </c>
      <c r="F83" s="49">
        <f>F84</f>
        <v>600000</v>
      </c>
      <c r="G83" s="44"/>
      <c r="H83" s="42"/>
      <c r="I83" s="42"/>
      <c r="J83" s="42"/>
      <c r="K83" s="42"/>
      <c r="L83" s="42"/>
      <c r="M83" s="42"/>
      <c r="N83" s="7"/>
      <c r="O83" s="7"/>
      <c r="P83" s="7"/>
      <c r="Q83" s="7"/>
      <c r="R83" s="7"/>
      <c r="S83" s="7"/>
      <c r="T83" s="7"/>
      <c r="U83" s="7"/>
    </row>
    <row r="84" spans="1:21" ht="33.75" customHeight="1" x14ac:dyDescent="0.35">
      <c r="A84" s="28">
        <v>41000000</v>
      </c>
      <c r="B84" s="25" t="s">
        <v>48</v>
      </c>
      <c r="C84" s="49">
        <f>C85+C88+C95</f>
        <v>2624942029</v>
      </c>
      <c r="D84" s="49">
        <f>D85+D88+D95</f>
        <v>1440354129</v>
      </c>
      <c r="E84" s="49">
        <f>E85+E88+E95</f>
        <v>1184587900</v>
      </c>
      <c r="F84" s="49">
        <f>F85+F88+F95</f>
        <v>600000</v>
      </c>
      <c r="G84" s="44"/>
      <c r="H84" s="42"/>
      <c r="I84" s="42"/>
      <c r="J84" s="42"/>
      <c r="K84" s="42"/>
      <c r="L84" s="42"/>
      <c r="M84" s="42"/>
      <c r="N84" s="7"/>
      <c r="O84" s="7"/>
      <c r="P84" s="7"/>
      <c r="Q84" s="7"/>
      <c r="R84" s="7"/>
      <c r="S84" s="7"/>
      <c r="T84" s="7"/>
      <c r="U84" s="7"/>
    </row>
    <row r="85" spans="1:21" ht="31.5" customHeight="1" x14ac:dyDescent="0.35">
      <c r="A85" s="29">
        <v>41020000</v>
      </c>
      <c r="B85" s="30" t="s">
        <v>53</v>
      </c>
      <c r="C85" s="48">
        <f>C86+C87</f>
        <v>289253600</v>
      </c>
      <c r="D85" s="48">
        <f>D86+D87</f>
        <v>289253600</v>
      </c>
      <c r="E85" s="48">
        <f>E86+E87</f>
        <v>0</v>
      </c>
      <c r="F85" s="48">
        <f>F86+F87</f>
        <v>0</v>
      </c>
      <c r="G85" s="44"/>
      <c r="H85" s="42"/>
      <c r="I85" s="42"/>
      <c r="J85" s="42"/>
      <c r="K85" s="42"/>
      <c r="L85" s="42"/>
      <c r="M85" s="42"/>
      <c r="N85" s="7"/>
      <c r="O85" s="7"/>
      <c r="P85" s="7"/>
      <c r="Q85" s="7"/>
      <c r="R85" s="7"/>
      <c r="S85" s="7"/>
      <c r="T85" s="7"/>
      <c r="U85" s="7"/>
    </row>
    <row r="86" spans="1:21" ht="72" customHeight="1" x14ac:dyDescent="0.35">
      <c r="A86" s="34">
        <v>41020200</v>
      </c>
      <c r="B86" s="36" t="s">
        <v>61</v>
      </c>
      <c r="C86" s="38">
        <f>D86+E86</f>
        <v>186952500</v>
      </c>
      <c r="D86" s="38">
        <v>186952500</v>
      </c>
      <c r="E86" s="38"/>
      <c r="F86" s="48"/>
      <c r="G86" s="42"/>
      <c r="H86" s="42"/>
      <c r="I86" s="42"/>
      <c r="J86" s="42"/>
      <c r="K86" s="42"/>
      <c r="L86" s="42"/>
      <c r="M86" s="42"/>
      <c r="N86" s="7"/>
      <c r="O86" s="7"/>
      <c r="P86" s="7"/>
      <c r="Q86" s="7"/>
      <c r="R86" s="7"/>
      <c r="S86" s="7"/>
      <c r="T86" s="7"/>
      <c r="U86" s="7"/>
    </row>
    <row r="87" spans="1:21" ht="105" x14ac:dyDescent="0.35">
      <c r="A87" s="34">
        <v>41021100</v>
      </c>
      <c r="B87" s="36" t="s">
        <v>93</v>
      </c>
      <c r="C87" s="38">
        <f>D87+E87</f>
        <v>102301100</v>
      </c>
      <c r="D87" s="38">
        <v>102301100</v>
      </c>
      <c r="E87" s="38"/>
      <c r="F87" s="48"/>
      <c r="G87" s="42"/>
      <c r="H87" s="42"/>
      <c r="I87" s="42"/>
      <c r="J87" s="42"/>
      <c r="K87" s="42"/>
      <c r="L87" s="42"/>
      <c r="M87" s="42"/>
      <c r="N87" s="7"/>
      <c r="O87" s="7"/>
      <c r="P87" s="7"/>
      <c r="Q87" s="7"/>
      <c r="R87" s="7"/>
      <c r="S87" s="7"/>
      <c r="T87" s="7"/>
      <c r="U87" s="7"/>
    </row>
    <row r="88" spans="1:21" ht="33" customHeight="1" x14ac:dyDescent="0.35">
      <c r="A88" s="29">
        <v>41030000</v>
      </c>
      <c r="B88" s="30" t="s">
        <v>49</v>
      </c>
      <c r="C88" s="48">
        <f>C89+C90+C91+C92+C94+C93</f>
        <v>2322345900</v>
      </c>
      <c r="D88" s="48">
        <f>D89+D90+D91+D92+D94+D93</f>
        <v>1138358000</v>
      </c>
      <c r="E88" s="48">
        <f>E89+E90+E91+E92+E94+E93</f>
        <v>1183987900</v>
      </c>
      <c r="F88" s="48">
        <f>F89+F90+F91+F92+F94+F93</f>
        <v>0</v>
      </c>
      <c r="G88" s="42"/>
      <c r="H88" s="42"/>
      <c r="I88" s="42"/>
      <c r="J88" s="42"/>
      <c r="K88" s="42"/>
      <c r="L88" s="42"/>
      <c r="M88" s="42"/>
      <c r="N88" s="7"/>
      <c r="O88" s="7"/>
      <c r="P88" s="7"/>
      <c r="Q88" s="7"/>
      <c r="R88" s="7"/>
      <c r="S88" s="7"/>
      <c r="T88" s="7"/>
      <c r="U88" s="7"/>
    </row>
    <row r="89" spans="1:21" s="40" customFormat="1" ht="72" customHeight="1" x14ac:dyDescent="0.35">
      <c r="A89" s="34">
        <v>41033000</v>
      </c>
      <c r="B89" s="35" t="s">
        <v>73</v>
      </c>
      <c r="C89" s="38">
        <f t="shared" ref="C89:C94" si="2">D89+E89</f>
        <v>180772700</v>
      </c>
      <c r="D89" s="47">
        <v>180772700</v>
      </c>
      <c r="E89" s="38"/>
      <c r="F89" s="38">
        <v>0</v>
      </c>
      <c r="N89" s="1"/>
      <c r="O89" s="1"/>
      <c r="P89" s="1"/>
      <c r="Q89" s="1"/>
      <c r="R89" s="1"/>
      <c r="S89" s="1"/>
      <c r="T89" s="1"/>
      <c r="U89" s="1"/>
    </row>
    <row r="90" spans="1:21" s="40" customFormat="1" ht="47.25" customHeight="1" x14ac:dyDescent="0.35">
      <c r="A90" s="34">
        <v>41033900</v>
      </c>
      <c r="B90" s="35" t="s">
        <v>59</v>
      </c>
      <c r="C90" s="38">
        <f t="shared" si="2"/>
        <v>810962100</v>
      </c>
      <c r="D90" s="38">
        <v>810962100</v>
      </c>
      <c r="E90" s="38">
        <v>0</v>
      </c>
      <c r="F90" s="38">
        <v>0</v>
      </c>
      <c r="N90" s="1"/>
      <c r="O90" s="1"/>
      <c r="P90" s="1"/>
      <c r="Q90" s="1"/>
      <c r="R90" s="1"/>
      <c r="S90" s="1"/>
      <c r="T90" s="1"/>
      <c r="U90" s="1"/>
    </row>
    <row r="91" spans="1:21" s="40" customFormat="1" ht="141.6" customHeight="1" x14ac:dyDescent="0.35">
      <c r="A91" s="34">
        <v>41034400</v>
      </c>
      <c r="B91" s="35" t="s">
        <v>78</v>
      </c>
      <c r="C91" s="38">
        <f t="shared" si="2"/>
        <v>101864600</v>
      </c>
      <c r="D91" s="47">
        <v>101864600</v>
      </c>
      <c r="E91" s="38"/>
      <c r="F91" s="38"/>
      <c r="N91" s="1"/>
      <c r="O91" s="1"/>
      <c r="P91" s="1"/>
      <c r="Q91" s="1"/>
      <c r="R91" s="1"/>
      <c r="S91" s="1"/>
      <c r="T91" s="1"/>
      <c r="U91" s="1"/>
    </row>
    <row r="92" spans="1:21" s="40" customFormat="1" ht="54.6" customHeight="1" x14ac:dyDescent="0.35">
      <c r="A92" s="34">
        <v>41035400</v>
      </c>
      <c r="B92" s="35" t="s">
        <v>63</v>
      </c>
      <c r="C92" s="38">
        <f t="shared" si="2"/>
        <v>32899600</v>
      </c>
      <c r="D92" s="47">
        <v>32899600</v>
      </c>
      <c r="E92" s="38">
        <v>0</v>
      </c>
      <c r="F92" s="38">
        <v>0</v>
      </c>
      <c r="N92" s="1"/>
      <c r="O92" s="1"/>
      <c r="P92" s="1"/>
      <c r="Q92" s="1"/>
      <c r="R92" s="1"/>
      <c r="S92" s="1"/>
      <c r="T92" s="1"/>
      <c r="U92" s="1"/>
    </row>
    <row r="93" spans="1:21" s="40" customFormat="1" ht="91.2" customHeight="1" x14ac:dyDescent="0.35">
      <c r="A93" s="34">
        <v>41035600</v>
      </c>
      <c r="B93" s="35" t="s">
        <v>87</v>
      </c>
      <c r="C93" s="38">
        <f t="shared" si="2"/>
        <v>11859000</v>
      </c>
      <c r="D93" s="47">
        <v>11859000</v>
      </c>
      <c r="E93" s="38"/>
      <c r="F93" s="38"/>
      <c r="N93" s="1"/>
      <c r="O93" s="1"/>
      <c r="P93" s="1"/>
      <c r="Q93" s="1"/>
      <c r="R93" s="1"/>
      <c r="S93" s="1"/>
      <c r="T93" s="1"/>
      <c r="U93" s="1"/>
    </row>
    <row r="94" spans="1:21" ht="94.95" customHeight="1" x14ac:dyDescent="0.35">
      <c r="A94" s="34">
        <v>41037300</v>
      </c>
      <c r="B94" s="35" t="s">
        <v>62</v>
      </c>
      <c r="C94" s="38">
        <f t="shared" si="2"/>
        <v>1183987900</v>
      </c>
      <c r="D94" s="47">
        <v>0</v>
      </c>
      <c r="E94" s="38">
        <v>1183987900</v>
      </c>
      <c r="F94" s="38">
        <v>0</v>
      </c>
    </row>
    <row r="95" spans="1:21" ht="33" customHeight="1" x14ac:dyDescent="0.35">
      <c r="A95" s="29">
        <v>41050000</v>
      </c>
      <c r="B95" s="30" t="s">
        <v>94</v>
      </c>
      <c r="C95" s="48">
        <f>C98+C96+C97</f>
        <v>13342529</v>
      </c>
      <c r="D95" s="48">
        <f>D98+D96+D97</f>
        <v>12742529</v>
      </c>
      <c r="E95" s="48">
        <f>E98+E96+E97</f>
        <v>600000</v>
      </c>
      <c r="F95" s="48">
        <f>F98+F96+F97</f>
        <v>600000</v>
      </c>
      <c r="G95" s="42"/>
      <c r="H95" s="42"/>
      <c r="I95" s="42"/>
      <c r="J95" s="42"/>
      <c r="K95" s="42"/>
      <c r="L95" s="42"/>
      <c r="M95" s="42"/>
      <c r="N95" s="7"/>
      <c r="O95" s="7"/>
      <c r="P95" s="7"/>
      <c r="Q95" s="7"/>
      <c r="R95" s="7"/>
      <c r="S95" s="7"/>
      <c r="T95" s="7"/>
      <c r="U95" s="7"/>
    </row>
    <row r="96" spans="1:21" ht="114" customHeight="1" x14ac:dyDescent="0.35">
      <c r="A96" s="34">
        <v>41053500</v>
      </c>
      <c r="B96" s="35" t="s">
        <v>98</v>
      </c>
      <c r="C96" s="38">
        <f>D96+E96</f>
        <v>400000</v>
      </c>
      <c r="D96" s="38"/>
      <c r="E96" s="38">
        <v>400000</v>
      </c>
      <c r="F96" s="38">
        <v>400000</v>
      </c>
      <c r="N96" s="40"/>
      <c r="O96" s="40"/>
    </row>
    <row r="97" spans="1:21" ht="50.4" customHeight="1" x14ac:dyDescent="0.35">
      <c r="A97" s="34">
        <v>41053700</v>
      </c>
      <c r="B97" s="35" t="s">
        <v>99</v>
      </c>
      <c r="C97" s="38">
        <f>D97+E97</f>
        <v>200000</v>
      </c>
      <c r="D97" s="38"/>
      <c r="E97" s="38">
        <v>200000</v>
      </c>
      <c r="F97" s="38">
        <v>200000</v>
      </c>
      <c r="N97" s="40"/>
      <c r="O97" s="40"/>
    </row>
    <row r="98" spans="1:21" ht="22.8" x14ac:dyDescent="0.35">
      <c r="A98" s="29">
        <v>41053900</v>
      </c>
      <c r="B98" s="30" t="s">
        <v>95</v>
      </c>
      <c r="C98" s="48">
        <f>C100+C101+C102</f>
        <v>12742529</v>
      </c>
      <c r="D98" s="48">
        <f>D100+D101+D102</f>
        <v>12742529</v>
      </c>
      <c r="E98" s="48">
        <f>E100+E101+E102</f>
        <v>0</v>
      </c>
      <c r="F98" s="48">
        <f>F100+F101+F102</f>
        <v>0</v>
      </c>
      <c r="G98" s="44"/>
      <c r="H98" s="44"/>
      <c r="I98" s="44"/>
      <c r="J98" s="44"/>
      <c r="K98" s="44"/>
      <c r="L98" s="44"/>
      <c r="M98" s="44"/>
      <c r="N98" s="40"/>
      <c r="O98" s="40"/>
    </row>
    <row r="99" spans="1:21" ht="22.8" x14ac:dyDescent="0.35">
      <c r="A99" s="59"/>
      <c r="B99" s="30" t="s">
        <v>96</v>
      </c>
      <c r="C99" s="48">
        <f>D99+E99</f>
        <v>0</v>
      </c>
      <c r="D99" s="52"/>
      <c r="E99" s="48"/>
      <c r="F99" s="48"/>
      <c r="N99" s="40"/>
      <c r="O99" s="40"/>
    </row>
    <row r="100" spans="1:21" ht="49.95" customHeight="1" x14ac:dyDescent="0.35">
      <c r="A100" s="59"/>
      <c r="B100" s="37" t="s">
        <v>97</v>
      </c>
      <c r="C100" s="38">
        <f>D100+E100</f>
        <v>2188161</v>
      </c>
      <c r="D100" s="47">
        <v>2188161</v>
      </c>
      <c r="E100" s="38"/>
      <c r="F100" s="38"/>
      <c r="N100" s="40"/>
      <c r="O100" s="40"/>
    </row>
    <row r="101" spans="1:21" ht="66.75" customHeight="1" x14ac:dyDescent="0.35">
      <c r="A101" s="59"/>
      <c r="B101" s="37" t="s">
        <v>100</v>
      </c>
      <c r="C101" s="38">
        <f>D101+E101</f>
        <v>1791658</v>
      </c>
      <c r="D101" s="47">
        <v>1791658</v>
      </c>
      <c r="E101" s="38"/>
      <c r="F101" s="38"/>
      <c r="N101" s="40"/>
      <c r="O101" s="40"/>
    </row>
    <row r="102" spans="1:21" ht="32.25" customHeight="1" x14ac:dyDescent="0.35">
      <c r="A102" s="59"/>
      <c r="B102" s="37" t="s">
        <v>101</v>
      </c>
      <c r="C102" s="38">
        <f>D102+E102</f>
        <v>8762710</v>
      </c>
      <c r="D102" s="47">
        <v>8762710</v>
      </c>
      <c r="E102" s="38"/>
      <c r="F102" s="38"/>
      <c r="N102" s="40"/>
      <c r="O102" s="40"/>
    </row>
    <row r="103" spans="1:21" ht="33" customHeight="1" x14ac:dyDescent="0.35">
      <c r="A103" s="57"/>
      <c r="B103" s="26" t="s">
        <v>46</v>
      </c>
      <c r="C103" s="53">
        <f>C82+C83</f>
        <v>11427969009</v>
      </c>
      <c r="D103" s="53">
        <f>D82+D83</f>
        <v>9708350181</v>
      </c>
      <c r="E103" s="53">
        <f>E82+E83</f>
        <v>1719618828</v>
      </c>
      <c r="F103" s="53">
        <f>F82+F83</f>
        <v>600000</v>
      </c>
    </row>
    <row r="104" spans="1:21" ht="42.6" customHeight="1" x14ac:dyDescent="0.35">
      <c r="A104" s="19"/>
      <c r="B104" s="20"/>
      <c r="C104" s="21"/>
      <c r="D104" s="21"/>
      <c r="E104" s="21"/>
      <c r="F104" s="21"/>
    </row>
    <row r="105" spans="1:21" ht="25.5" customHeight="1" x14ac:dyDescent="0.4">
      <c r="A105" s="67" t="s">
        <v>105</v>
      </c>
      <c r="B105" s="67"/>
      <c r="C105" s="67"/>
      <c r="D105" s="22"/>
      <c r="E105" s="68" t="s">
        <v>102</v>
      </c>
      <c r="F105" s="68"/>
    </row>
    <row r="106" spans="1:21" ht="18" customHeight="1" x14ac:dyDescent="0.35">
      <c r="A106" s="9"/>
      <c r="B106" s="9"/>
      <c r="C106" s="8"/>
      <c r="D106" s="8"/>
      <c r="E106" s="8"/>
      <c r="F106" s="8"/>
    </row>
    <row r="107" spans="1:21" x14ac:dyDescent="0.35">
      <c r="A107" s="7"/>
      <c r="B107" s="11"/>
      <c r="C107" s="23"/>
      <c r="D107" s="23"/>
      <c r="E107" s="23"/>
      <c r="F107" s="23"/>
    </row>
    <row r="108" spans="1:21" x14ac:dyDescent="0.35">
      <c r="A108" s="7"/>
      <c r="B108" s="15"/>
      <c r="C108" s="6"/>
      <c r="D108" s="6"/>
      <c r="E108" s="6"/>
      <c r="F108" s="6"/>
    </row>
    <row r="109" spans="1:21" s="40" customFormat="1" x14ac:dyDescent="0.35">
      <c r="A109" s="7"/>
      <c r="B109" s="7"/>
      <c r="C109" s="10"/>
      <c r="D109" s="10"/>
      <c r="E109" s="10"/>
      <c r="F109" s="10"/>
      <c r="N109" s="1"/>
      <c r="O109" s="1"/>
      <c r="P109" s="1"/>
      <c r="Q109" s="1"/>
      <c r="R109" s="1"/>
      <c r="S109" s="1"/>
      <c r="T109" s="1"/>
      <c r="U109" s="1"/>
    </row>
    <row r="110" spans="1:21" s="40" customFormat="1" x14ac:dyDescent="0.35">
      <c r="A110" s="7"/>
      <c r="B110" s="7"/>
      <c r="C110" s="10"/>
      <c r="D110" s="10"/>
      <c r="E110" s="10"/>
      <c r="F110" s="10"/>
      <c r="N110" s="1"/>
      <c r="O110" s="1"/>
      <c r="P110" s="1"/>
      <c r="Q110" s="1"/>
      <c r="R110" s="1"/>
      <c r="S110" s="1"/>
      <c r="T110" s="1"/>
      <c r="U110" s="1"/>
    </row>
    <row r="111" spans="1:21" s="40" customFormat="1" x14ac:dyDescent="0.35">
      <c r="A111" s="7"/>
      <c r="B111" s="7"/>
      <c r="C111" s="10"/>
      <c r="D111" s="10"/>
      <c r="E111" s="10"/>
      <c r="F111" s="10"/>
      <c r="N111" s="1"/>
      <c r="O111" s="1"/>
      <c r="P111" s="1"/>
      <c r="Q111" s="1"/>
      <c r="R111" s="1"/>
      <c r="S111" s="1"/>
      <c r="T111" s="1"/>
      <c r="U111" s="1"/>
    </row>
    <row r="112" spans="1:21" s="40" customFormat="1" x14ac:dyDescent="0.35">
      <c r="A112" s="7"/>
      <c r="B112" s="7"/>
      <c r="C112" s="10"/>
      <c r="D112" s="10"/>
      <c r="E112" s="10"/>
      <c r="F112" s="10"/>
      <c r="N112" s="1"/>
      <c r="O112" s="1"/>
      <c r="P112" s="1"/>
      <c r="Q112" s="1"/>
      <c r="R112" s="1"/>
      <c r="S112" s="1"/>
      <c r="T112" s="1"/>
      <c r="U112" s="1"/>
    </row>
    <row r="113" spans="1:21" s="40" customFormat="1" x14ac:dyDescent="0.35">
      <c r="A113" s="7"/>
      <c r="B113" s="7"/>
      <c r="C113" s="10"/>
      <c r="D113" s="10"/>
      <c r="E113" s="10"/>
      <c r="F113" s="10"/>
      <c r="N113" s="1"/>
      <c r="O113" s="1"/>
      <c r="P113" s="1"/>
      <c r="Q113" s="1"/>
      <c r="R113" s="1"/>
      <c r="S113" s="1"/>
      <c r="T113" s="1"/>
      <c r="U113" s="1"/>
    </row>
    <row r="114" spans="1:21" s="40" customFormat="1" x14ac:dyDescent="0.35">
      <c r="A114" s="7"/>
      <c r="B114" s="7"/>
      <c r="C114" s="10"/>
      <c r="D114" s="10"/>
      <c r="E114" s="10"/>
      <c r="F114" s="10"/>
      <c r="N114" s="1"/>
      <c r="O114" s="1"/>
      <c r="P114" s="1"/>
      <c r="Q114" s="1"/>
      <c r="R114" s="1"/>
      <c r="S114" s="1"/>
      <c r="T114" s="1"/>
      <c r="U114" s="1"/>
    </row>
    <row r="115" spans="1:21" s="40" customFormat="1" x14ac:dyDescent="0.35">
      <c r="A115" s="7"/>
      <c r="B115" s="7"/>
      <c r="C115" s="10"/>
      <c r="D115" s="10"/>
      <c r="E115" s="10"/>
      <c r="F115" s="10"/>
      <c r="N115" s="1"/>
      <c r="O115" s="1"/>
      <c r="P115" s="1"/>
      <c r="Q115" s="1"/>
      <c r="R115" s="1"/>
      <c r="S115" s="1"/>
      <c r="T115" s="1"/>
      <c r="U115" s="1"/>
    </row>
    <row r="116" spans="1:21" s="40" customFormat="1" x14ac:dyDescent="0.35">
      <c r="A116" s="7"/>
      <c r="B116" s="7"/>
      <c r="C116" s="10"/>
      <c r="D116" s="10"/>
      <c r="E116" s="10"/>
      <c r="F116" s="10"/>
      <c r="N116" s="1"/>
      <c r="O116" s="1"/>
      <c r="P116" s="1"/>
      <c r="Q116" s="1"/>
      <c r="R116" s="1"/>
      <c r="S116" s="1"/>
      <c r="T116" s="1"/>
      <c r="U116" s="1"/>
    </row>
    <row r="117" spans="1:21" s="40" customFormat="1" x14ac:dyDescent="0.35">
      <c r="A117" s="7"/>
      <c r="B117" s="7"/>
      <c r="C117" s="10"/>
      <c r="D117" s="10"/>
      <c r="E117" s="10"/>
      <c r="F117" s="10"/>
      <c r="N117" s="1"/>
      <c r="O117" s="1"/>
      <c r="P117" s="1"/>
      <c r="Q117" s="1"/>
      <c r="R117" s="1"/>
      <c r="S117" s="1"/>
      <c r="T117" s="1"/>
      <c r="U117" s="1"/>
    </row>
    <row r="118" spans="1:21" s="40" customFormat="1" ht="66.75" customHeight="1" x14ac:dyDescent="0.35">
      <c r="A118" s="7"/>
      <c r="B118" s="7"/>
      <c r="C118" s="10"/>
      <c r="D118" s="10"/>
      <c r="E118" s="10"/>
      <c r="F118" s="10"/>
      <c r="N118" s="1"/>
      <c r="O118" s="1"/>
      <c r="P118" s="1"/>
      <c r="Q118" s="1"/>
      <c r="R118" s="1"/>
      <c r="S118" s="1"/>
      <c r="T118" s="1"/>
      <c r="U118" s="1"/>
    </row>
    <row r="119" spans="1:21" s="40" customFormat="1" ht="31.5" customHeight="1" x14ac:dyDescent="0.35">
      <c r="A119" s="7"/>
      <c r="B119" s="7"/>
      <c r="C119" s="10"/>
      <c r="D119" s="10"/>
      <c r="E119" s="10"/>
      <c r="F119" s="10"/>
      <c r="N119" s="1"/>
      <c r="O119" s="1"/>
      <c r="P119" s="1"/>
      <c r="Q119" s="1"/>
      <c r="R119" s="1"/>
      <c r="S119" s="1"/>
      <c r="T119" s="1"/>
      <c r="U119" s="1"/>
    </row>
    <row r="120" spans="1:21" s="40" customFormat="1" ht="78.75" customHeight="1" x14ac:dyDescent="0.35">
      <c r="A120" s="7"/>
      <c r="B120" s="7"/>
      <c r="C120" s="10"/>
      <c r="D120" s="10"/>
      <c r="E120" s="10"/>
      <c r="F120" s="10"/>
      <c r="N120" s="1"/>
      <c r="O120" s="1"/>
      <c r="P120" s="1"/>
      <c r="Q120" s="1"/>
      <c r="R120" s="1"/>
      <c r="S120" s="1"/>
      <c r="T120" s="1"/>
      <c r="U120" s="1"/>
    </row>
    <row r="121" spans="1:21" s="40" customFormat="1" x14ac:dyDescent="0.35">
      <c r="A121" s="7"/>
      <c r="B121" s="7"/>
      <c r="C121" s="10"/>
      <c r="D121" s="10"/>
      <c r="E121" s="10"/>
      <c r="F121" s="10"/>
      <c r="N121" s="1"/>
      <c r="O121" s="1"/>
      <c r="P121" s="1"/>
      <c r="Q121" s="1"/>
      <c r="R121" s="1"/>
      <c r="S121" s="1"/>
      <c r="T121" s="1"/>
      <c r="U121" s="1"/>
    </row>
    <row r="122" spans="1:21" s="40" customFormat="1" ht="40.5" customHeight="1" x14ac:dyDescent="0.35">
      <c r="A122" s="7"/>
      <c r="B122" s="7"/>
      <c r="C122" s="10"/>
      <c r="D122" s="10"/>
      <c r="E122" s="10"/>
      <c r="F122" s="10"/>
      <c r="N122" s="1"/>
      <c r="O122" s="1"/>
      <c r="P122" s="1"/>
      <c r="Q122" s="1"/>
      <c r="R122" s="1"/>
      <c r="S122" s="1"/>
      <c r="T122" s="1"/>
      <c r="U122" s="1"/>
    </row>
    <row r="123" spans="1:21" s="40" customFormat="1" x14ac:dyDescent="0.35">
      <c r="A123" s="7"/>
      <c r="B123" s="7"/>
      <c r="C123" s="10"/>
      <c r="D123" s="10"/>
      <c r="E123" s="10"/>
      <c r="F123" s="10"/>
      <c r="N123" s="1"/>
      <c r="O123" s="1"/>
      <c r="P123" s="1"/>
      <c r="Q123" s="1"/>
      <c r="R123" s="1"/>
      <c r="S123" s="1"/>
      <c r="T123" s="1"/>
      <c r="U123" s="1"/>
    </row>
    <row r="124" spans="1:21" s="40" customFormat="1" x14ac:dyDescent="0.35">
      <c r="A124" s="7"/>
      <c r="B124" s="7"/>
      <c r="C124" s="10"/>
      <c r="D124" s="10"/>
      <c r="E124" s="10"/>
      <c r="F124" s="10"/>
      <c r="N124" s="1"/>
      <c r="O124" s="1"/>
      <c r="P124" s="1"/>
      <c r="Q124" s="1"/>
      <c r="R124" s="1"/>
      <c r="S124" s="1"/>
      <c r="T124" s="1"/>
      <c r="U124" s="1"/>
    </row>
    <row r="125" spans="1:21" x14ac:dyDescent="0.35">
      <c r="A125" s="7"/>
      <c r="B125" s="7"/>
      <c r="C125" s="10"/>
      <c r="D125" s="10"/>
      <c r="E125" s="10"/>
      <c r="F125" s="10"/>
    </row>
    <row r="126" spans="1:21" ht="44.25" customHeight="1" x14ac:dyDescent="0.35">
      <c r="A126" s="7"/>
      <c r="B126" s="7"/>
      <c r="C126" s="10"/>
      <c r="D126" s="10"/>
      <c r="E126" s="10"/>
      <c r="F126" s="10"/>
    </row>
    <row r="127" spans="1:21" ht="27.75" customHeight="1" x14ac:dyDescent="0.35">
      <c r="A127" s="7"/>
      <c r="B127" s="7"/>
      <c r="C127" s="10"/>
      <c r="D127" s="10"/>
      <c r="E127" s="10"/>
      <c r="F127" s="10"/>
    </row>
    <row r="128" spans="1:21" ht="63.75" customHeight="1" x14ac:dyDescent="0.35">
      <c r="A128" s="7"/>
      <c r="B128" s="7"/>
      <c r="C128" s="10"/>
      <c r="D128" s="10"/>
      <c r="E128" s="10"/>
      <c r="F128" s="10"/>
    </row>
    <row r="129" spans="1:13" x14ac:dyDescent="0.35">
      <c r="A129" s="7"/>
      <c r="B129" s="7"/>
      <c r="C129" s="10"/>
      <c r="D129" s="10"/>
      <c r="E129" s="10"/>
      <c r="F129" s="10"/>
    </row>
    <row r="130" spans="1:13" x14ac:dyDescent="0.35">
      <c r="A130" s="7"/>
      <c r="B130" s="7"/>
      <c r="C130" s="10"/>
      <c r="D130" s="10"/>
      <c r="E130" s="10"/>
      <c r="F130" s="10"/>
    </row>
    <row r="131" spans="1:13" x14ac:dyDescent="0.35">
      <c r="A131" s="7"/>
      <c r="B131" s="7"/>
      <c r="C131" s="10"/>
      <c r="D131" s="10"/>
      <c r="E131" s="10"/>
      <c r="F131" s="10"/>
    </row>
    <row r="132" spans="1:13" x14ac:dyDescent="0.35">
      <c r="A132" s="7"/>
      <c r="B132" s="7"/>
      <c r="C132" s="10"/>
      <c r="D132" s="10"/>
      <c r="E132" s="10"/>
      <c r="F132" s="10"/>
    </row>
    <row r="133" spans="1:13" x14ac:dyDescent="0.35">
      <c r="A133" s="7"/>
      <c r="B133" s="7"/>
      <c r="C133" s="10"/>
      <c r="D133" s="10"/>
      <c r="E133" s="10"/>
      <c r="F133" s="10"/>
    </row>
    <row r="134" spans="1:13" x14ac:dyDescent="0.35">
      <c r="A134" s="7"/>
      <c r="B134" s="7"/>
      <c r="C134" s="10"/>
      <c r="D134" s="10"/>
      <c r="E134" s="10"/>
      <c r="F134" s="10"/>
    </row>
    <row r="135" spans="1:13" x14ac:dyDescent="0.35">
      <c r="A135" s="7"/>
      <c r="B135" s="7"/>
      <c r="C135" s="10"/>
      <c r="D135" s="10"/>
      <c r="E135" s="10"/>
      <c r="F135" s="10"/>
    </row>
    <row r="136" spans="1:13" x14ac:dyDescent="0.35">
      <c r="A136" s="7"/>
      <c r="B136" s="7"/>
      <c r="C136" s="10"/>
      <c r="D136" s="10"/>
      <c r="E136" s="10"/>
      <c r="F136" s="10"/>
    </row>
    <row r="137" spans="1:13" x14ac:dyDescent="0.35">
      <c r="A137" s="7"/>
      <c r="B137" s="7"/>
      <c r="C137" s="10"/>
      <c r="D137" s="10"/>
      <c r="E137" s="10"/>
      <c r="F137" s="10"/>
    </row>
    <row r="138" spans="1:13" s="12" customFormat="1" ht="21" customHeight="1" x14ac:dyDescent="0.3">
      <c r="A138" s="7"/>
      <c r="B138" s="7"/>
      <c r="C138" s="10"/>
      <c r="D138" s="10"/>
      <c r="E138" s="10"/>
      <c r="F138" s="10"/>
      <c r="G138" s="45"/>
      <c r="H138" s="45"/>
      <c r="I138" s="45"/>
      <c r="J138" s="45"/>
      <c r="K138" s="45"/>
      <c r="L138" s="45"/>
      <c r="M138" s="45"/>
    </row>
    <row r="139" spans="1:13" s="12" customFormat="1" ht="21" customHeight="1" x14ac:dyDescent="0.3">
      <c r="A139" s="7"/>
      <c r="B139" s="7"/>
      <c r="C139" s="10"/>
      <c r="D139" s="10"/>
      <c r="E139" s="10"/>
      <c r="F139" s="10"/>
      <c r="G139" s="45"/>
      <c r="H139" s="45"/>
      <c r="I139" s="45"/>
      <c r="J139" s="45"/>
      <c r="K139" s="45"/>
      <c r="L139" s="45"/>
      <c r="M139" s="45"/>
    </row>
    <row r="140" spans="1:13" s="12" customFormat="1" ht="21" customHeight="1" x14ac:dyDescent="0.3">
      <c r="A140" s="7"/>
      <c r="B140" s="7"/>
      <c r="C140" s="10"/>
      <c r="D140" s="10"/>
      <c r="E140" s="10"/>
      <c r="F140" s="10"/>
      <c r="G140" s="45"/>
      <c r="H140" s="45"/>
      <c r="I140" s="45"/>
      <c r="J140" s="45"/>
      <c r="K140" s="45"/>
      <c r="L140" s="45"/>
      <c r="M140" s="45"/>
    </row>
    <row r="141" spans="1:13" s="13" customFormat="1" ht="23.25" customHeight="1" x14ac:dyDescent="0.25">
      <c r="A141" s="7"/>
      <c r="B141" s="7"/>
      <c r="C141" s="10"/>
      <c r="D141" s="10"/>
      <c r="E141" s="10"/>
      <c r="F141" s="10"/>
      <c r="G141" s="46"/>
      <c r="H141" s="46"/>
      <c r="I141" s="46"/>
      <c r="J141" s="46"/>
      <c r="K141" s="46"/>
      <c r="L141" s="46"/>
      <c r="M141" s="46"/>
    </row>
    <row r="142" spans="1:13" ht="19.5" customHeight="1" x14ac:dyDescent="0.35">
      <c r="A142" s="7"/>
      <c r="B142" s="7"/>
      <c r="C142" s="10"/>
      <c r="D142" s="10"/>
      <c r="E142" s="10"/>
      <c r="F142" s="10"/>
    </row>
    <row r="143" spans="1:13" ht="19.5" customHeight="1" x14ac:dyDescent="0.35">
      <c r="A143" s="7"/>
      <c r="B143" s="7"/>
      <c r="C143" s="10"/>
      <c r="D143" s="10"/>
      <c r="E143" s="10"/>
      <c r="F143" s="10"/>
    </row>
    <row r="144" spans="1:13" ht="19.5" customHeight="1" x14ac:dyDescent="0.35">
      <c r="A144" s="7"/>
      <c r="B144" s="7"/>
      <c r="C144" s="10"/>
      <c r="D144" s="10"/>
      <c r="E144" s="10"/>
      <c r="F144" s="10"/>
    </row>
    <row r="145" spans="2:6" ht="19.5" customHeight="1" x14ac:dyDescent="0.35"/>
    <row r="146" spans="2:6" ht="19.5" customHeight="1" x14ac:dyDescent="0.35">
      <c r="B146" s="14"/>
      <c r="D146" s="14"/>
      <c r="E146" s="14"/>
      <c r="F146" s="1"/>
    </row>
    <row r="147" spans="2:6" ht="19.5" customHeight="1" x14ac:dyDescent="0.35">
      <c r="F147" s="1"/>
    </row>
    <row r="148" spans="2:6" ht="19.5" customHeight="1" x14ac:dyDescent="0.35">
      <c r="F148" s="1"/>
    </row>
    <row r="149" spans="2:6" ht="19.5" customHeight="1" x14ac:dyDescent="0.35">
      <c r="F149" s="1"/>
    </row>
    <row r="150" spans="2:6" ht="19.5" customHeight="1" x14ac:dyDescent="0.35">
      <c r="F150" s="1"/>
    </row>
    <row r="151" spans="2:6" ht="19.5" customHeight="1" x14ac:dyDescent="0.35">
      <c r="F151" s="1"/>
    </row>
    <row r="152" spans="2:6" ht="19.5" customHeight="1" x14ac:dyDescent="0.35">
      <c r="F152" s="1"/>
    </row>
    <row r="153" spans="2:6" ht="19.5" customHeight="1" x14ac:dyDescent="0.35">
      <c r="F153" s="1"/>
    </row>
    <row r="154" spans="2:6" ht="19.5" customHeight="1" x14ac:dyDescent="0.35">
      <c r="F154" s="1"/>
    </row>
    <row r="155" spans="2:6" ht="19.5" customHeight="1" x14ac:dyDescent="0.35">
      <c r="F155" s="1"/>
    </row>
    <row r="156" spans="2:6" ht="19.5" customHeight="1" x14ac:dyDescent="0.35">
      <c r="F156" s="1"/>
    </row>
    <row r="157" spans="2:6" ht="19.5" customHeight="1" x14ac:dyDescent="0.35">
      <c r="F157" s="1"/>
    </row>
    <row r="158" spans="2:6" ht="19.5" customHeight="1" x14ac:dyDescent="0.35">
      <c r="F158" s="1"/>
    </row>
    <row r="159" spans="2:6" ht="19.5" customHeight="1" x14ac:dyDescent="0.35">
      <c r="F159" s="1"/>
    </row>
    <row r="160" spans="2:6" ht="19.5" customHeight="1" x14ac:dyDescent="0.35">
      <c r="F160" s="1"/>
    </row>
    <row r="161" spans="3:6" ht="19.5" customHeight="1" x14ac:dyDescent="0.35">
      <c r="F161" s="1"/>
    </row>
    <row r="162" spans="3:6" ht="19.5" customHeight="1" x14ac:dyDescent="0.35">
      <c r="C162" s="1"/>
      <c r="D162" s="1"/>
      <c r="E162" s="1"/>
      <c r="F162" s="1"/>
    </row>
    <row r="163" spans="3:6" ht="19.5" customHeight="1" x14ac:dyDescent="0.35">
      <c r="C163" s="1"/>
      <c r="D163" s="1"/>
      <c r="E163" s="1"/>
      <c r="F163" s="1"/>
    </row>
    <row r="164" spans="3:6" ht="19.5" customHeight="1" x14ac:dyDescent="0.35">
      <c r="C164" s="1"/>
      <c r="D164" s="1"/>
      <c r="E164" s="1"/>
      <c r="F164" s="1"/>
    </row>
    <row r="165" spans="3:6" ht="19.5" customHeight="1" x14ac:dyDescent="0.35">
      <c r="C165" s="1"/>
      <c r="D165" s="1"/>
      <c r="E165" s="1"/>
      <c r="F165" s="1"/>
    </row>
    <row r="167" spans="3:6" ht="19.5" customHeight="1" x14ac:dyDescent="0.35">
      <c r="C167" s="1"/>
      <c r="D167" s="1"/>
      <c r="E167" s="1"/>
      <c r="F167" s="1"/>
    </row>
    <row r="168" spans="3:6" ht="19.5" customHeight="1" x14ac:dyDescent="0.35">
      <c r="C168" s="1"/>
      <c r="D168" s="1"/>
      <c r="E168" s="1"/>
      <c r="F168" s="1"/>
    </row>
    <row r="169" spans="3:6" ht="19.5" customHeight="1" x14ac:dyDescent="0.35">
      <c r="C169" s="1"/>
      <c r="D169" s="1"/>
      <c r="E169" s="1"/>
      <c r="F169" s="1"/>
    </row>
    <row r="170" spans="3:6" ht="19.5" customHeight="1" x14ac:dyDescent="0.35">
      <c r="C170" s="1"/>
      <c r="D170" s="1"/>
      <c r="E170" s="1"/>
      <c r="F170" s="1"/>
    </row>
    <row r="171" spans="3:6" ht="19.5" customHeight="1" x14ac:dyDescent="0.35">
      <c r="C171" s="1"/>
      <c r="D171" s="1"/>
      <c r="E171" s="1"/>
      <c r="F171" s="1"/>
    </row>
    <row r="172" spans="3:6" ht="19.5" customHeight="1" x14ac:dyDescent="0.35">
      <c r="C172" s="1"/>
      <c r="D172" s="1"/>
      <c r="E172" s="1"/>
      <c r="F172" s="1"/>
    </row>
    <row r="173" spans="3:6" ht="19.5" customHeight="1" x14ac:dyDescent="0.35">
      <c r="C173" s="1"/>
      <c r="D173" s="1"/>
      <c r="E173" s="1"/>
      <c r="F173" s="1"/>
    </row>
    <row r="174" spans="3:6" ht="19.5" customHeight="1" x14ac:dyDescent="0.35">
      <c r="C174" s="1"/>
      <c r="D174" s="1"/>
      <c r="E174" s="1"/>
      <c r="F174" s="1"/>
    </row>
    <row r="175" spans="3:6" ht="19.5" customHeight="1" x14ac:dyDescent="0.35">
      <c r="C175" s="1"/>
      <c r="D175" s="1"/>
      <c r="E175" s="1"/>
      <c r="F175" s="1"/>
    </row>
    <row r="176" spans="3:6" ht="19.5" customHeight="1" x14ac:dyDescent="0.35">
      <c r="C176" s="1"/>
      <c r="D176" s="1"/>
      <c r="E176" s="1"/>
      <c r="F176" s="1"/>
    </row>
    <row r="177" spans="3:6" ht="19.5" customHeight="1" x14ac:dyDescent="0.35">
      <c r="C177" s="1"/>
      <c r="D177" s="1"/>
      <c r="E177" s="1"/>
      <c r="F177" s="1"/>
    </row>
    <row r="178" spans="3:6" ht="19.5" customHeight="1" x14ac:dyDescent="0.35">
      <c r="C178" s="1"/>
      <c r="D178" s="1"/>
      <c r="E178" s="1"/>
      <c r="F178" s="1"/>
    </row>
    <row r="179" spans="3:6" ht="19.5" customHeight="1" x14ac:dyDescent="0.35">
      <c r="C179" s="1"/>
      <c r="D179" s="1"/>
      <c r="E179" s="1"/>
      <c r="F179" s="1"/>
    </row>
    <row r="180" spans="3:6" ht="19.5" customHeight="1" x14ac:dyDescent="0.35">
      <c r="C180" s="1"/>
      <c r="D180" s="1"/>
      <c r="E180" s="1"/>
      <c r="F180" s="1"/>
    </row>
    <row r="181" spans="3:6" ht="19.5" customHeight="1" x14ac:dyDescent="0.35">
      <c r="C181" s="1"/>
      <c r="D181" s="1"/>
      <c r="E181" s="1"/>
      <c r="F181" s="1"/>
    </row>
    <row r="182" spans="3:6" ht="19.5" customHeight="1" x14ac:dyDescent="0.35">
      <c r="C182" s="1"/>
      <c r="D182" s="1"/>
      <c r="E182" s="1"/>
      <c r="F182" s="1"/>
    </row>
    <row r="183" spans="3:6" ht="19.5" customHeight="1" x14ac:dyDescent="0.35">
      <c r="C183" s="1"/>
      <c r="D183" s="1"/>
      <c r="E183" s="1"/>
      <c r="F183" s="1"/>
    </row>
    <row r="184" spans="3:6" ht="19.5" customHeight="1" x14ac:dyDescent="0.35">
      <c r="C184" s="1"/>
      <c r="D184" s="1"/>
      <c r="E184" s="1"/>
      <c r="F184" s="1"/>
    </row>
    <row r="185" spans="3:6" ht="19.5" customHeight="1" x14ac:dyDescent="0.35">
      <c r="C185" s="1"/>
      <c r="D185" s="1"/>
      <c r="E185" s="1"/>
      <c r="F185" s="1"/>
    </row>
    <row r="186" spans="3:6" ht="19.5" customHeight="1" x14ac:dyDescent="0.35">
      <c r="C186" s="1"/>
      <c r="D186" s="1"/>
      <c r="E186" s="1"/>
      <c r="F186" s="1"/>
    </row>
    <row r="187" spans="3:6" ht="19.5" customHeight="1" x14ac:dyDescent="0.35">
      <c r="C187" s="1"/>
      <c r="D187" s="1"/>
      <c r="E187" s="1"/>
      <c r="F187" s="1"/>
    </row>
    <row r="188" spans="3:6" ht="19.5" customHeight="1" x14ac:dyDescent="0.35">
      <c r="C188" s="1"/>
      <c r="D188" s="1"/>
      <c r="E188" s="1"/>
      <c r="F188" s="1"/>
    </row>
    <row r="189" spans="3:6" ht="19.5" customHeight="1" x14ac:dyDescent="0.35">
      <c r="C189" s="1"/>
      <c r="D189" s="1"/>
      <c r="E189" s="1"/>
      <c r="F189" s="1"/>
    </row>
    <row r="190" spans="3:6" ht="19.5" customHeight="1" x14ac:dyDescent="0.35">
      <c r="C190" s="1"/>
      <c r="D190" s="1"/>
      <c r="E190" s="1"/>
      <c r="F190" s="1"/>
    </row>
    <row r="195" spans="3:6" ht="59.25" customHeight="1" x14ac:dyDescent="0.35">
      <c r="C195" s="1"/>
      <c r="D195" s="1"/>
      <c r="E195" s="1"/>
      <c r="F195" s="1"/>
    </row>
    <row r="200" spans="3:6" ht="229.5" customHeight="1" x14ac:dyDescent="0.35">
      <c r="C200" s="1"/>
      <c r="D200" s="1"/>
      <c r="E200" s="1"/>
      <c r="F200" s="1"/>
    </row>
    <row r="209" spans="3:6" ht="20.25" customHeight="1" x14ac:dyDescent="0.35">
      <c r="C209" s="1"/>
      <c r="D209" s="1"/>
      <c r="E209" s="1"/>
      <c r="F209" s="1"/>
    </row>
    <row r="210" spans="3:6" ht="229.5" customHeight="1" x14ac:dyDescent="0.35">
      <c r="C210" s="1"/>
      <c r="D210" s="1"/>
      <c r="E210" s="1"/>
      <c r="F210" s="1"/>
    </row>
    <row r="211" spans="3:6" ht="229.5" customHeight="1" x14ac:dyDescent="0.35">
      <c r="C211" s="1"/>
      <c r="D211" s="1"/>
      <c r="E211" s="1"/>
      <c r="F211" s="1"/>
    </row>
    <row r="212" spans="3:6" ht="19.5" customHeight="1" x14ac:dyDescent="0.35">
      <c r="C212" s="1"/>
      <c r="D212" s="1"/>
      <c r="E212" s="1"/>
      <c r="F212" s="1"/>
    </row>
    <row r="213" spans="3:6" ht="19.5" customHeight="1" x14ac:dyDescent="0.35">
      <c r="C213" s="1"/>
      <c r="D213" s="1"/>
      <c r="E213" s="1"/>
      <c r="F213" s="1"/>
    </row>
    <row r="214" spans="3:6" ht="19.5" customHeight="1" x14ac:dyDescent="0.35">
      <c r="C214" s="1"/>
      <c r="D214" s="1"/>
      <c r="E214" s="1"/>
      <c r="F214" s="1"/>
    </row>
    <row r="215" spans="3:6" ht="19.5" customHeight="1" x14ac:dyDescent="0.35">
      <c r="C215" s="1"/>
      <c r="D215" s="1"/>
      <c r="E215" s="1"/>
      <c r="F215" s="1"/>
    </row>
    <row r="216" spans="3:6" ht="19.5" customHeight="1" x14ac:dyDescent="0.35">
      <c r="C216" s="1"/>
      <c r="D216" s="1"/>
      <c r="E216" s="1"/>
      <c r="F216" s="1"/>
    </row>
    <row r="217" spans="3:6" ht="19.5" customHeight="1" x14ac:dyDescent="0.35">
      <c r="C217" s="1"/>
      <c r="D217" s="1"/>
      <c r="E217" s="1"/>
      <c r="F217" s="1"/>
    </row>
    <row r="218" spans="3:6" ht="19.5" customHeight="1" x14ac:dyDescent="0.35">
      <c r="C218" s="1"/>
      <c r="D218" s="1"/>
      <c r="E218" s="1"/>
      <c r="F218" s="1"/>
    </row>
    <row r="219" spans="3:6" ht="19.5" customHeight="1" x14ac:dyDescent="0.35">
      <c r="C219" s="1"/>
      <c r="D219" s="1"/>
      <c r="E219" s="1"/>
      <c r="F219" s="1"/>
    </row>
    <row r="220" spans="3:6" ht="19.5" customHeight="1" x14ac:dyDescent="0.35">
      <c r="C220" s="1"/>
      <c r="D220" s="1"/>
      <c r="E220" s="1"/>
      <c r="F220" s="1"/>
    </row>
    <row r="221" spans="3:6" ht="19.5" customHeight="1" x14ac:dyDescent="0.35">
      <c r="C221" s="1"/>
      <c r="D221" s="1"/>
      <c r="E221" s="1"/>
      <c r="F221" s="1"/>
    </row>
    <row r="222" spans="3:6" ht="19.5" customHeight="1" x14ac:dyDescent="0.35">
      <c r="C222" s="1"/>
      <c r="D222" s="1"/>
      <c r="E222" s="1"/>
      <c r="F222" s="1"/>
    </row>
    <row r="223" spans="3:6" ht="19.5" customHeight="1" x14ac:dyDescent="0.35">
      <c r="C223" s="1"/>
      <c r="D223" s="1"/>
      <c r="E223" s="1"/>
      <c r="F223" s="1"/>
    </row>
    <row r="224" spans="3:6" ht="19.5" customHeight="1" x14ac:dyDescent="0.35">
      <c r="C224" s="1"/>
      <c r="D224" s="1"/>
      <c r="E224" s="1"/>
      <c r="F224" s="1"/>
    </row>
    <row r="225" spans="3:6" ht="19.5" customHeight="1" x14ac:dyDescent="0.35">
      <c r="C225" s="1"/>
      <c r="D225" s="1"/>
      <c r="E225" s="1"/>
      <c r="F225" s="1"/>
    </row>
    <row r="226" spans="3:6" ht="19.5" customHeight="1" x14ac:dyDescent="0.35">
      <c r="C226" s="1"/>
      <c r="D226" s="1"/>
      <c r="E226" s="1"/>
      <c r="F226" s="1"/>
    </row>
    <row r="227" spans="3:6" ht="19.5" customHeight="1" x14ac:dyDescent="0.35">
      <c r="C227" s="1"/>
      <c r="D227" s="1"/>
      <c r="E227" s="1"/>
      <c r="F227" s="1"/>
    </row>
    <row r="228" spans="3:6" ht="19.5" customHeight="1" x14ac:dyDescent="0.35">
      <c r="C228" s="1"/>
      <c r="D228" s="1"/>
      <c r="E228" s="1"/>
      <c r="F228" s="1"/>
    </row>
    <row r="229" spans="3:6" ht="19.5" customHeight="1" x14ac:dyDescent="0.35">
      <c r="C229" s="1"/>
      <c r="D229" s="1"/>
      <c r="E229" s="1"/>
      <c r="F229" s="1"/>
    </row>
    <row r="230" spans="3:6" ht="19.5" customHeight="1" x14ac:dyDescent="0.35">
      <c r="C230" s="1"/>
      <c r="D230" s="1"/>
      <c r="E230" s="1"/>
      <c r="F230" s="1"/>
    </row>
    <row r="231" spans="3:6" ht="19.5" customHeight="1" x14ac:dyDescent="0.35">
      <c r="C231" s="1"/>
      <c r="D231" s="1"/>
      <c r="E231" s="1"/>
      <c r="F231" s="1"/>
    </row>
    <row r="232" spans="3:6" ht="19.5" customHeight="1" x14ac:dyDescent="0.35">
      <c r="C232" s="1"/>
      <c r="D232" s="1"/>
      <c r="E232" s="1"/>
      <c r="F232" s="1"/>
    </row>
    <row r="233" spans="3:6" ht="19.5" customHeight="1" x14ac:dyDescent="0.35">
      <c r="C233" s="1"/>
      <c r="D233" s="1"/>
      <c r="E233" s="1"/>
      <c r="F233" s="1"/>
    </row>
    <row r="234" spans="3:6" ht="19.5" customHeight="1" x14ac:dyDescent="0.35">
      <c r="C234" s="1"/>
      <c r="D234" s="1"/>
      <c r="E234" s="1"/>
      <c r="F234" s="1"/>
    </row>
    <row r="235" spans="3:6" ht="19.5" customHeight="1" x14ac:dyDescent="0.35">
      <c r="C235" s="1"/>
      <c r="D235" s="1"/>
      <c r="E235" s="1"/>
      <c r="F235" s="1"/>
    </row>
    <row r="236" spans="3:6" ht="39.75" customHeight="1" x14ac:dyDescent="0.35">
      <c r="C236" s="1"/>
      <c r="D236" s="1"/>
      <c r="E236" s="1"/>
      <c r="F236" s="1"/>
    </row>
    <row r="237" spans="3:6" ht="19.5" customHeight="1" x14ac:dyDescent="0.35">
      <c r="C237" s="1"/>
      <c r="D237" s="1"/>
      <c r="E237" s="1"/>
      <c r="F237" s="1"/>
    </row>
    <row r="238" spans="3:6" ht="19.5" customHeight="1" x14ac:dyDescent="0.35">
      <c r="C238" s="1"/>
      <c r="D238" s="1"/>
      <c r="E238" s="1"/>
      <c r="F238" s="1"/>
    </row>
    <row r="239" spans="3:6" ht="19.5" customHeight="1" x14ac:dyDescent="0.35">
      <c r="C239" s="1"/>
      <c r="D239" s="1"/>
      <c r="E239" s="1"/>
      <c r="F239" s="1"/>
    </row>
    <row r="240" spans="3:6" ht="19.5" customHeight="1" x14ac:dyDescent="0.35">
      <c r="C240" s="1"/>
      <c r="D240" s="1"/>
      <c r="E240" s="1"/>
      <c r="F240" s="1"/>
    </row>
    <row r="241" spans="3:6" ht="19.5" customHeight="1" x14ac:dyDescent="0.35">
      <c r="C241" s="1"/>
      <c r="D241" s="1"/>
      <c r="E241" s="1"/>
      <c r="F241" s="1"/>
    </row>
    <row r="242" spans="3:6" ht="19.5" customHeight="1" x14ac:dyDescent="0.35">
      <c r="C242" s="1"/>
      <c r="D242" s="1"/>
      <c r="E242" s="1"/>
      <c r="F242" s="1"/>
    </row>
    <row r="243" spans="3:6" ht="19.5" customHeight="1" x14ac:dyDescent="0.35">
      <c r="C243" s="1"/>
      <c r="D243" s="1"/>
      <c r="E243" s="1"/>
      <c r="F243" s="1"/>
    </row>
    <row r="244" spans="3:6" ht="19.5" customHeight="1" x14ac:dyDescent="0.35">
      <c r="C244" s="1"/>
      <c r="D244" s="1"/>
      <c r="E244" s="1"/>
      <c r="F244" s="1"/>
    </row>
    <row r="245" spans="3:6" ht="19.5" customHeight="1" x14ac:dyDescent="0.35">
      <c r="C245" s="1"/>
      <c r="D245" s="1"/>
      <c r="E245" s="1"/>
      <c r="F245" s="1"/>
    </row>
    <row r="246" spans="3:6" ht="19.5" customHeight="1" x14ac:dyDescent="0.35">
      <c r="C246" s="1"/>
      <c r="D246" s="1"/>
      <c r="E246" s="1"/>
      <c r="F246" s="1"/>
    </row>
    <row r="247" spans="3:6" ht="19.5" customHeight="1" x14ac:dyDescent="0.35">
      <c r="C247" s="1"/>
      <c r="D247" s="1"/>
      <c r="E247" s="1"/>
      <c r="F247" s="1"/>
    </row>
    <row r="248" spans="3:6" ht="19.5" customHeight="1" x14ac:dyDescent="0.35">
      <c r="C248" s="1"/>
      <c r="D248" s="1"/>
      <c r="E248" s="1"/>
      <c r="F248" s="1"/>
    </row>
    <row r="249" spans="3:6" ht="19.5" customHeight="1" x14ac:dyDescent="0.35">
      <c r="C249" s="1"/>
      <c r="D249" s="1"/>
      <c r="E249" s="1"/>
      <c r="F249" s="1"/>
    </row>
    <row r="250" spans="3:6" ht="19.5" customHeight="1" x14ac:dyDescent="0.35">
      <c r="C250" s="1"/>
      <c r="D250" s="1"/>
      <c r="E250" s="1"/>
      <c r="F250" s="1"/>
    </row>
    <row r="251" spans="3:6" ht="19.5" customHeight="1" x14ac:dyDescent="0.35">
      <c r="C251" s="1"/>
      <c r="D251" s="1"/>
      <c r="E251" s="1"/>
      <c r="F251" s="1"/>
    </row>
    <row r="252" spans="3:6" ht="19.5" customHeight="1" x14ac:dyDescent="0.35">
      <c r="C252" s="1"/>
      <c r="D252" s="1"/>
      <c r="E252" s="1"/>
      <c r="F252" s="1"/>
    </row>
    <row r="253" spans="3:6" ht="19.5" customHeight="1" x14ac:dyDescent="0.35">
      <c r="C253" s="1"/>
      <c r="D253" s="1"/>
      <c r="E253" s="1"/>
      <c r="F253" s="1"/>
    </row>
    <row r="254" spans="3:6" ht="19.5" customHeight="1" x14ac:dyDescent="0.35">
      <c r="C254" s="1"/>
      <c r="D254" s="1"/>
      <c r="E254" s="1"/>
      <c r="F254" s="1"/>
    </row>
    <row r="255" spans="3:6" ht="19.5" customHeight="1" x14ac:dyDescent="0.35">
      <c r="C255" s="1"/>
      <c r="D255" s="1"/>
      <c r="E255" s="1"/>
      <c r="F255" s="1"/>
    </row>
    <row r="256" spans="3:6" ht="19.5" customHeight="1" x14ac:dyDescent="0.35">
      <c r="C256" s="1"/>
      <c r="D256" s="1"/>
      <c r="E256" s="1"/>
      <c r="F256" s="1"/>
    </row>
    <row r="257" spans="3:6" ht="19.5" customHeight="1" x14ac:dyDescent="0.35">
      <c r="C257" s="1"/>
      <c r="D257" s="1"/>
      <c r="E257" s="1"/>
      <c r="F257" s="1"/>
    </row>
    <row r="258" spans="3:6" ht="19.5" customHeight="1" x14ac:dyDescent="0.35">
      <c r="C258" s="1"/>
      <c r="D258" s="1"/>
      <c r="E258" s="1"/>
      <c r="F258" s="1"/>
    </row>
    <row r="259" spans="3:6" ht="19.5" customHeight="1" x14ac:dyDescent="0.35">
      <c r="C259" s="1"/>
      <c r="D259" s="1"/>
      <c r="E259" s="1"/>
      <c r="F259" s="1"/>
    </row>
    <row r="260" spans="3:6" ht="19.5" customHeight="1" x14ac:dyDescent="0.35">
      <c r="C260" s="1"/>
      <c r="D260" s="1"/>
      <c r="E260" s="1"/>
      <c r="F260" s="1"/>
    </row>
    <row r="261" spans="3:6" ht="39.75" customHeight="1" x14ac:dyDescent="0.35">
      <c r="C261" s="1"/>
      <c r="D261" s="1"/>
      <c r="E261" s="1"/>
      <c r="F261" s="1"/>
    </row>
    <row r="262" spans="3:6" ht="19.5" customHeight="1" x14ac:dyDescent="0.35">
      <c r="C262" s="1"/>
      <c r="D262" s="1"/>
      <c r="E262" s="1"/>
      <c r="F262" s="1"/>
    </row>
    <row r="263" spans="3:6" ht="19.5" customHeight="1" x14ac:dyDescent="0.35">
      <c r="C263" s="1"/>
      <c r="D263" s="1"/>
      <c r="E263" s="1"/>
      <c r="F263" s="1"/>
    </row>
    <row r="264" spans="3:6" ht="19.5" customHeight="1" x14ac:dyDescent="0.35">
      <c r="C264" s="1"/>
      <c r="D264" s="1"/>
      <c r="E264" s="1"/>
      <c r="F264" s="1"/>
    </row>
    <row r="265" spans="3:6" ht="19.5" customHeight="1" x14ac:dyDescent="0.35">
      <c r="C265" s="1"/>
      <c r="D265" s="1"/>
      <c r="E265" s="1"/>
      <c r="F265" s="1"/>
    </row>
    <row r="266" spans="3:6" ht="19.5" customHeight="1" x14ac:dyDescent="0.35">
      <c r="C266" s="1"/>
      <c r="D266" s="1"/>
      <c r="E266" s="1"/>
      <c r="F266" s="1"/>
    </row>
    <row r="267" spans="3:6" ht="19.5" customHeight="1" x14ac:dyDescent="0.35">
      <c r="C267" s="1"/>
      <c r="D267" s="1"/>
      <c r="E267" s="1"/>
      <c r="F267" s="1"/>
    </row>
    <row r="268" spans="3:6" ht="19.5" customHeight="1" x14ac:dyDescent="0.35">
      <c r="C268" s="1"/>
      <c r="D268" s="1"/>
      <c r="E268" s="1"/>
      <c r="F268" s="1"/>
    </row>
    <row r="269" spans="3:6" ht="19.5" customHeight="1" x14ac:dyDescent="0.35">
      <c r="C269" s="1"/>
      <c r="D269" s="1"/>
      <c r="E269" s="1"/>
      <c r="F269" s="1"/>
    </row>
    <row r="270" spans="3:6" ht="19.5" customHeight="1" x14ac:dyDescent="0.35">
      <c r="C270" s="1"/>
      <c r="D270" s="1"/>
      <c r="E270" s="1"/>
      <c r="F270" s="1"/>
    </row>
    <row r="271" spans="3:6" ht="19.5" customHeight="1" x14ac:dyDescent="0.35">
      <c r="C271" s="1"/>
      <c r="D271" s="1"/>
      <c r="E271" s="1"/>
      <c r="F271" s="1"/>
    </row>
    <row r="272" spans="3:6" ht="19.5" customHeight="1" x14ac:dyDescent="0.35">
      <c r="C272" s="1"/>
      <c r="D272" s="1"/>
      <c r="E272" s="1"/>
      <c r="F272" s="1"/>
    </row>
    <row r="273" spans="3:6" ht="19.5" customHeight="1" x14ac:dyDescent="0.35">
      <c r="C273" s="1"/>
      <c r="D273" s="1"/>
      <c r="E273" s="1"/>
      <c r="F273" s="1"/>
    </row>
    <row r="274" spans="3:6" ht="75.75" customHeight="1" x14ac:dyDescent="0.35">
      <c r="C274" s="1"/>
      <c r="D274" s="1"/>
      <c r="E274" s="1"/>
      <c r="F274" s="1"/>
    </row>
    <row r="277" spans="3:6" ht="115.5" customHeight="1" x14ac:dyDescent="0.35">
      <c r="C277" s="1"/>
      <c r="D277" s="1"/>
      <c r="E277" s="1"/>
      <c r="F277" s="1"/>
    </row>
    <row r="278" spans="3:6" ht="288.75" customHeight="1" x14ac:dyDescent="0.35">
      <c r="C278" s="1"/>
      <c r="D278" s="1"/>
      <c r="E278" s="1"/>
      <c r="F278" s="1"/>
    </row>
    <row r="280" spans="3:6" ht="81.75" customHeight="1" x14ac:dyDescent="0.35">
      <c r="C280" s="1"/>
      <c r="D280" s="1"/>
      <c r="E280" s="1"/>
      <c r="F280" s="1"/>
    </row>
    <row r="282" spans="3:6" ht="137.25" customHeight="1" x14ac:dyDescent="0.35">
      <c r="C282" s="1"/>
      <c r="D282" s="1"/>
      <c r="E282" s="1"/>
      <c r="F282" s="1"/>
    </row>
    <row r="285" spans="3:6" ht="57" customHeight="1" x14ac:dyDescent="0.35">
      <c r="C285" s="1"/>
      <c r="D285" s="1"/>
      <c r="E285" s="1"/>
      <c r="F285" s="1"/>
    </row>
    <row r="286" spans="3:6" ht="229.5" customHeight="1" x14ac:dyDescent="0.35">
      <c r="C286" s="1"/>
      <c r="D286" s="1"/>
      <c r="E286" s="1"/>
      <c r="F286" s="1"/>
    </row>
    <row r="287" spans="3:6" ht="229.5" customHeight="1" x14ac:dyDescent="0.35">
      <c r="C287" s="1"/>
      <c r="D287" s="1"/>
      <c r="E287" s="1"/>
      <c r="F287" s="1"/>
    </row>
    <row r="289" spans="3:6" ht="19.5" customHeight="1" x14ac:dyDescent="0.35">
      <c r="C289" s="1"/>
      <c r="D289" s="1"/>
      <c r="E289" s="1"/>
      <c r="F289" s="1"/>
    </row>
    <row r="290" spans="3:6" ht="19.5" customHeight="1" x14ac:dyDescent="0.35">
      <c r="C290" s="1"/>
      <c r="D290" s="1"/>
      <c r="E290" s="1"/>
      <c r="F290" s="1"/>
    </row>
    <row r="291" spans="3:6" ht="19.5" customHeight="1" x14ac:dyDescent="0.35">
      <c r="C291" s="1"/>
      <c r="D291" s="1"/>
      <c r="E291" s="1"/>
      <c r="F291" s="1"/>
    </row>
    <row r="292" spans="3:6" ht="19.5" customHeight="1" x14ac:dyDescent="0.35">
      <c r="C292" s="1"/>
      <c r="D292" s="1"/>
      <c r="E292" s="1"/>
      <c r="F292" s="1"/>
    </row>
    <row r="293" spans="3:6" ht="19.5" customHeight="1" x14ac:dyDescent="0.35">
      <c r="C293" s="1"/>
      <c r="D293" s="1"/>
      <c r="E293" s="1"/>
      <c r="F293" s="1"/>
    </row>
    <row r="294" spans="3:6" ht="19.5" customHeight="1" x14ac:dyDescent="0.35">
      <c r="C294" s="1"/>
      <c r="D294" s="1"/>
      <c r="E294" s="1"/>
      <c r="F294" s="1"/>
    </row>
    <row r="295" spans="3:6" ht="19.5" customHeight="1" x14ac:dyDescent="0.35">
      <c r="C295" s="1"/>
      <c r="D295" s="1"/>
      <c r="E295" s="1"/>
      <c r="F295" s="1"/>
    </row>
    <row r="296" spans="3:6" ht="19.5" customHeight="1" x14ac:dyDescent="0.35">
      <c r="C296" s="1"/>
      <c r="D296" s="1"/>
      <c r="E296" s="1"/>
      <c r="F296" s="1"/>
    </row>
    <row r="297" spans="3:6" ht="19.5" customHeight="1" x14ac:dyDescent="0.35">
      <c r="C297" s="1"/>
      <c r="D297" s="1"/>
      <c r="E297" s="1"/>
      <c r="F297" s="1"/>
    </row>
    <row r="298" spans="3:6" ht="19.5" customHeight="1" x14ac:dyDescent="0.35">
      <c r="C298" s="1"/>
      <c r="D298" s="1"/>
      <c r="E298" s="1"/>
      <c r="F298" s="1"/>
    </row>
    <row r="299" spans="3:6" ht="19.5" customHeight="1" x14ac:dyDescent="0.35">
      <c r="C299" s="1"/>
      <c r="D299" s="1"/>
      <c r="E299" s="1"/>
      <c r="F299" s="1"/>
    </row>
    <row r="300" spans="3:6" ht="19.5" customHeight="1" x14ac:dyDescent="0.35">
      <c r="C300" s="1"/>
      <c r="D300" s="1"/>
      <c r="E300" s="1"/>
      <c r="F300" s="1"/>
    </row>
    <row r="301" spans="3:6" ht="19.5" customHeight="1" x14ac:dyDescent="0.35">
      <c r="C301" s="1"/>
      <c r="D301" s="1"/>
      <c r="E301" s="1"/>
      <c r="F301" s="1"/>
    </row>
    <row r="302" spans="3:6" ht="19.5" customHeight="1" x14ac:dyDescent="0.35">
      <c r="C302" s="1"/>
      <c r="D302" s="1"/>
      <c r="E302" s="1"/>
      <c r="F302" s="1"/>
    </row>
    <row r="303" spans="3:6" ht="19.5" customHeight="1" x14ac:dyDescent="0.35">
      <c r="C303" s="1"/>
      <c r="D303" s="1"/>
      <c r="E303" s="1"/>
      <c r="F303" s="1"/>
    </row>
    <row r="304" spans="3:6" ht="19.5" customHeight="1" x14ac:dyDescent="0.35">
      <c r="C304" s="1"/>
      <c r="D304" s="1"/>
      <c r="E304" s="1"/>
      <c r="F304" s="1"/>
    </row>
    <row r="305" spans="3:6" ht="19.5" customHeight="1" x14ac:dyDescent="0.35">
      <c r="C305" s="1"/>
      <c r="D305" s="1"/>
      <c r="E305" s="1"/>
      <c r="F305" s="1"/>
    </row>
    <row r="306" spans="3:6" ht="58.5" customHeight="1" x14ac:dyDescent="0.35">
      <c r="C306" s="1"/>
      <c r="D306" s="1"/>
      <c r="E306" s="1"/>
      <c r="F306" s="1"/>
    </row>
    <row r="307" spans="3:6" ht="19.5" customHeight="1" x14ac:dyDescent="0.35">
      <c r="C307" s="1"/>
      <c r="D307" s="1"/>
      <c r="E307" s="1"/>
      <c r="F307" s="1"/>
    </row>
    <row r="308" spans="3:6" ht="19.5" customHeight="1" x14ac:dyDescent="0.35">
      <c r="C308" s="1"/>
      <c r="D308" s="1"/>
      <c r="E308" s="1"/>
      <c r="F308" s="1"/>
    </row>
    <row r="309" spans="3:6" ht="19.5" customHeight="1" x14ac:dyDescent="0.35">
      <c r="C309" s="1"/>
      <c r="D309" s="1"/>
      <c r="E309" s="1"/>
      <c r="F309" s="1"/>
    </row>
    <row r="310" spans="3:6" ht="19.5" customHeight="1" x14ac:dyDescent="0.35">
      <c r="C310" s="1"/>
      <c r="D310" s="1"/>
      <c r="E310" s="1"/>
      <c r="F310" s="1"/>
    </row>
    <row r="311" spans="3:6" ht="19.5" customHeight="1" x14ac:dyDescent="0.35">
      <c r="C311" s="1"/>
      <c r="D311" s="1"/>
      <c r="E311" s="1"/>
      <c r="F311" s="1"/>
    </row>
    <row r="312" spans="3:6" ht="19.5" customHeight="1" x14ac:dyDescent="0.35">
      <c r="C312" s="1"/>
      <c r="D312" s="1"/>
      <c r="E312" s="1"/>
      <c r="F312" s="1"/>
    </row>
    <row r="313" spans="3:6" ht="19.5" customHeight="1" x14ac:dyDescent="0.35">
      <c r="C313" s="1"/>
      <c r="D313" s="1"/>
      <c r="E313" s="1"/>
      <c r="F313" s="1"/>
    </row>
    <row r="314" spans="3:6" ht="19.5" customHeight="1" x14ac:dyDescent="0.35">
      <c r="C314" s="1"/>
      <c r="D314" s="1"/>
      <c r="E314" s="1"/>
      <c r="F314" s="1"/>
    </row>
    <row r="315" spans="3:6" ht="19.5" customHeight="1" x14ac:dyDescent="0.35">
      <c r="C315" s="1"/>
      <c r="D315" s="1"/>
      <c r="E315" s="1"/>
      <c r="F315" s="1"/>
    </row>
    <row r="316" spans="3:6" ht="19.5" customHeight="1" x14ac:dyDescent="0.35">
      <c r="C316" s="1"/>
      <c r="D316" s="1"/>
      <c r="E316" s="1"/>
      <c r="F316" s="1"/>
    </row>
    <row r="317" spans="3:6" ht="19.5" customHeight="1" x14ac:dyDescent="0.35">
      <c r="C317" s="1"/>
      <c r="D317" s="1"/>
      <c r="E317" s="1"/>
      <c r="F317" s="1"/>
    </row>
    <row r="318" spans="3:6" ht="19.5" customHeight="1" x14ac:dyDescent="0.35">
      <c r="C318" s="1"/>
      <c r="D318" s="1"/>
      <c r="E318" s="1"/>
      <c r="F318" s="1"/>
    </row>
    <row r="319" spans="3:6" ht="58.5" customHeight="1" x14ac:dyDescent="0.35">
      <c r="C319" s="1"/>
      <c r="D319" s="1"/>
      <c r="E319" s="1"/>
      <c r="F319" s="1"/>
    </row>
    <row r="320" spans="3:6" ht="19.5" customHeight="1" x14ac:dyDescent="0.35">
      <c r="C320" s="1"/>
      <c r="D320" s="1"/>
      <c r="E320" s="1"/>
      <c r="F320" s="1"/>
    </row>
    <row r="321" spans="3:6" ht="19.5" customHeight="1" x14ac:dyDescent="0.35">
      <c r="C321" s="1"/>
      <c r="D321" s="1"/>
      <c r="E321" s="1"/>
      <c r="F321" s="1"/>
    </row>
    <row r="323" spans="3:6" ht="19.5" customHeight="1" x14ac:dyDescent="0.35">
      <c r="C323" s="1"/>
      <c r="D323" s="1"/>
      <c r="E323" s="1"/>
      <c r="F323" s="1"/>
    </row>
    <row r="324" spans="3:6" ht="19.5" customHeight="1" x14ac:dyDescent="0.35">
      <c r="C324" s="1"/>
      <c r="D324" s="1"/>
      <c r="E324" s="1"/>
      <c r="F324" s="1"/>
    </row>
    <row r="325" spans="3:6" ht="19.5" customHeight="1" x14ac:dyDescent="0.35">
      <c r="C325" s="1"/>
      <c r="D325" s="1"/>
      <c r="E325" s="1"/>
      <c r="F325" s="1"/>
    </row>
    <row r="326" spans="3:6" ht="19.5" customHeight="1" x14ac:dyDescent="0.35">
      <c r="C326" s="1"/>
      <c r="D326" s="1"/>
      <c r="E326" s="1"/>
      <c r="F326" s="1"/>
    </row>
    <row r="327" spans="3:6" ht="19.5" customHeight="1" x14ac:dyDescent="0.35">
      <c r="C327" s="1"/>
      <c r="D327" s="1"/>
      <c r="E327" s="1"/>
      <c r="F327" s="1"/>
    </row>
    <row r="328" spans="3:6" ht="19.5" customHeight="1" x14ac:dyDescent="0.35">
      <c r="C328" s="1"/>
      <c r="D328" s="1"/>
      <c r="E328" s="1"/>
      <c r="F328" s="1"/>
    </row>
    <row r="329" spans="3:6" ht="19.5" customHeight="1" x14ac:dyDescent="0.35">
      <c r="C329" s="1"/>
      <c r="D329" s="1"/>
      <c r="E329" s="1"/>
      <c r="F329" s="1"/>
    </row>
    <row r="330" spans="3:6" ht="36.75" customHeight="1" x14ac:dyDescent="0.35">
      <c r="C330" s="1"/>
      <c r="D330" s="1"/>
      <c r="E330" s="1"/>
      <c r="F330" s="1"/>
    </row>
    <row r="331" spans="3:6" ht="19.5" customHeight="1" x14ac:dyDescent="0.35">
      <c r="C331" s="1"/>
      <c r="D331" s="1"/>
      <c r="E331" s="1"/>
      <c r="F331" s="1"/>
    </row>
    <row r="332" spans="3:6" ht="19.5" customHeight="1" x14ac:dyDescent="0.35">
      <c r="C332" s="1"/>
      <c r="D332" s="1"/>
      <c r="E332" s="1"/>
      <c r="F332" s="1"/>
    </row>
    <row r="333" spans="3:6" ht="36.75" customHeight="1" x14ac:dyDescent="0.35">
      <c r="C333" s="1"/>
      <c r="D333" s="1"/>
      <c r="E333" s="1"/>
      <c r="F333" s="1"/>
    </row>
    <row r="334" spans="3:6" ht="19.5" customHeight="1" x14ac:dyDescent="0.35">
      <c r="C334" s="1"/>
      <c r="D334" s="1"/>
      <c r="E334" s="1"/>
      <c r="F334" s="1"/>
    </row>
    <row r="335" spans="3:6" ht="19.5" customHeight="1" x14ac:dyDescent="0.35">
      <c r="C335" s="1"/>
      <c r="D335" s="1"/>
      <c r="E335" s="1"/>
      <c r="F335" s="1"/>
    </row>
    <row r="336" spans="3:6" ht="80.25" customHeight="1" x14ac:dyDescent="0.35">
      <c r="C336" s="1"/>
      <c r="D336" s="1"/>
      <c r="E336" s="1"/>
      <c r="F336" s="1"/>
    </row>
    <row r="337" spans="3:6" ht="19.5" customHeight="1" x14ac:dyDescent="0.35">
      <c r="C337" s="1"/>
      <c r="D337" s="1"/>
      <c r="E337" s="1"/>
      <c r="F337" s="1"/>
    </row>
    <row r="338" spans="3:6" ht="19.5" customHeight="1" x14ac:dyDescent="0.35">
      <c r="C338" s="1"/>
      <c r="D338" s="1"/>
      <c r="E338" s="1"/>
      <c r="F338" s="1"/>
    </row>
    <row r="351" spans="3:6" ht="19.5" customHeight="1" x14ac:dyDescent="0.35">
      <c r="C351" s="1"/>
      <c r="D351" s="1"/>
      <c r="E351" s="1"/>
      <c r="F351" s="1"/>
    </row>
    <row r="352" spans="3:6" ht="19.5" customHeight="1" x14ac:dyDescent="0.35">
      <c r="C352" s="1"/>
      <c r="D352" s="1"/>
      <c r="E352" s="1"/>
      <c r="F352" s="1"/>
    </row>
    <row r="353" spans="3:6" ht="19.5" customHeight="1" x14ac:dyDescent="0.35">
      <c r="C353" s="1"/>
      <c r="D353" s="1"/>
      <c r="E353" s="1"/>
      <c r="F353" s="1"/>
    </row>
    <row r="354" spans="3:6" ht="19.5" customHeight="1" x14ac:dyDescent="0.35">
      <c r="C354" s="1"/>
      <c r="D354" s="1"/>
      <c r="E354" s="1"/>
      <c r="F354" s="1"/>
    </row>
    <row r="355" spans="3:6" ht="19.5" customHeight="1" x14ac:dyDescent="0.35">
      <c r="C355" s="1"/>
      <c r="D355" s="1"/>
      <c r="E355" s="1"/>
      <c r="F355" s="1"/>
    </row>
    <row r="356" spans="3:6" ht="19.5" customHeight="1" x14ac:dyDescent="0.35">
      <c r="C356" s="1"/>
      <c r="D356" s="1"/>
      <c r="E356" s="1"/>
      <c r="F356" s="1"/>
    </row>
    <row r="358" spans="3:6" ht="19.5" customHeight="1" x14ac:dyDescent="0.35">
      <c r="C358" s="1"/>
      <c r="D358" s="1"/>
      <c r="E358" s="1"/>
      <c r="F358" s="1"/>
    </row>
    <row r="359" spans="3:6" ht="19.5" customHeight="1" x14ac:dyDescent="0.35">
      <c r="C359" s="1"/>
      <c r="D359" s="1"/>
      <c r="E359" s="1"/>
      <c r="F359" s="1"/>
    </row>
    <row r="360" spans="3:6" ht="19.5" customHeight="1" x14ac:dyDescent="0.35">
      <c r="C360" s="1"/>
      <c r="D360" s="1"/>
      <c r="E360" s="1"/>
      <c r="F360" s="1"/>
    </row>
    <row r="361" spans="3:6" ht="19.5" customHeight="1" x14ac:dyDescent="0.35">
      <c r="C361" s="1"/>
      <c r="D361" s="1"/>
      <c r="E361" s="1"/>
      <c r="F361" s="1"/>
    </row>
    <row r="362" spans="3:6" ht="19.5" customHeight="1" x14ac:dyDescent="0.35">
      <c r="C362" s="1"/>
      <c r="D362" s="1"/>
      <c r="E362" s="1"/>
      <c r="F362" s="1"/>
    </row>
    <row r="363" spans="3:6" ht="19.5" customHeight="1" x14ac:dyDescent="0.35">
      <c r="C363" s="1"/>
      <c r="D363" s="1"/>
      <c r="E363" s="1"/>
      <c r="F363" s="1"/>
    </row>
    <row r="364" spans="3:6" ht="19.5" customHeight="1" x14ac:dyDescent="0.35">
      <c r="C364" s="1"/>
      <c r="D364" s="1"/>
      <c r="E364" s="1"/>
      <c r="F364" s="1"/>
    </row>
    <row r="365" spans="3:6" ht="19.5" customHeight="1" x14ac:dyDescent="0.35">
      <c r="C365" s="1"/>
      <c r="D365" s="1"/>
      <c r="E365" s="1"/>
      <c r="F365" s="1"/>
    </row>
    <row r="366" spans="3:6" ht="19.5" customHeight="1" x14ac:dyDescent="0.35">
      <c r="C366" s="1"/>
      <c r="D366" s="1"/>
      <c r="E366" s="1"/>
      <c r="F366" s="1"/>
    </row>
    <row r="367" spans="3:6" ht="19.5" customHeight="1" x14ac:dyDescent="0.35">
      <c r="C367" s="1"/>
      <c r="D367" s="1"/>
      <c r="E367" s="1"/>
      <c r="F367" s="1"/>
    </row>
    <row r="368" spans="3:6" ht="19.5" customHeight="1" x14ac:dyDescent="0.35">
      <c r="C368" s="1"/>
      <c r="D368" s="1"/>
      <c r="E368" s="1"/>
      <c r="F368" s="1"/>
    </row>
    <row r="369" spans="3:6" ht="19.5" customHeight="1" x14ac:dyDescent="0.35">
      <c r="C369" s="1"/>
      <c r="D369" s="1"/>
      <c r="E369" s="1"/>
      <c r="F369" s="1"/>
    </row>
    <row r="370" spans="3:6" ht="19.5" customHeight="1" x14ac:dyDescent="0.35">
      <c r="C370" s="1"/>
      <c r="D370" s="1"/>
      <c r="E370" s="1"/>
      <c r="F370" s="1"/>
    </row>
    <row r="371" spans="3:6" ht="19.5" customHeight="1" x14ac:dyDescent="0.35">
      <c r="C371" s="1"/>
      <c r="D371" s="1"/>
      <c r="E371" s="1"/>
      <c r="F371" s="1"/>
    </row>
    <row r="372" spans="3:6" ht="19.5" customHeight="1" x14ac:dyDescent="0.35">
      <c r="C372" s="1"/>
      <c r="D372" s="1"/>
      <c r="E372" s="1"/>
      <c r="F372" s="1"/>
    </row>
    <row r="373" spans="3:6" ht="19.5" customHeight="1" x14ac:dyDescent="0.35">
      <c r="C373" s="1"/>
      <c r="D373" s="1"/>
      <c r="E373" s="1"/>
      <c r="F373" s="1"/>
    </row>
    <row r="374" spans="3:6" ht="19.5" customHeight="1" x14ac:dyDescent="0.35">
      <c r="C374" s="1"/>
      <c r="D374" s="1"/>
      <c r="E374" s="1"/>
      <c r="F374" s="1"/>
    </row>
    <row r="375" spans="3:6" ht="19.5" customHeight="1" x14ac:dyDescent="0.35">
      <c r="C375" s="1"/>
      <c r="D375" s="1"/>
      <c r="E375" s="1"/>
      <c r="F375" s="1"/>
    </row>
    <row r="376" spans="3:6" ht="19.5" customHeight="1" x14ac:dyDescent="0.35">
      <c r="C376" s="1"/>
      <c r="D376" s="1"/>
      <c r="E376" s="1"/>
      <c r="F376" s="1"/>
    </row>
    <row r="377" spans="3:6" ht="19.5" customHeight="1" x14ac:dyDescent="0.35">
      <c r="C377" s="1"/>
      <c r="D377" s="1"/>
      <c r="E377" s="1"/>
      <c r="F377" s="1"/>
    </row>
    <row r="378" spans="3:6" ht="19.5" customHeight="1" x14ac:dyDescent="0.35">
      <c r="C378" s="1"/>
      <c r="D378" s="1"/>
      <c r="E378" s="1"/>
      <c r="F378" s="1"/>
    </row>
    <row r="379" spans="3:6" ht="19.5" customHeight="1" x14ac:dyDescent="0.35">
      <c r="C379" s="1"/>
      <c r="D379" s="1"/>
      <c r="E379" s="1"/>
      <c r="F379" s="1"/>
    </row>
    <row r="380" spans="3:6" ht="19.5" customHeight="1" x14ac:dyDescent="0.35">
      <c r="C380" s="1"/>
      <c r="D380" s="1"/>
      <c r="E380" s="1"/>
      <c r="F380" s="1"/>
    </row>
    <row r="381" spans="3:6" ht="19.5" customHeight="1" x14ac:dyDescent="0.35">
      <c r="C381" s="1"/>
      <c r="D381" s="1"/>
      <c r="E381" s="1"/>
      <c r="F381" s="1"/>
    </row>
    <row r="382" spans="3:6" ht="49.5" customHeight="1" x14ac:dyDescent="0.35">
      <c r="C382" s="1"/>
      <c r="D382" s="1"/>
      <c r="E382" s="1"/>
      <c r="F382" s="1"/>
    </row>
    <row r="383" spans="3:6" ht="27" customHeight="1" x14ac:dyDescent="0.35">
      <c r="C383" s="1"/>
      <c r="D383" s="1"/>
      <c r="E383" s="1"/>
      <c r="F383" s="1"/>
    </row>
  </sheetData>
  <sheetProtection selectLockedCells="1" selectUnlockedCells="1"/>
  <mergeCells count="13">
    <mergeCell ref="A9:A10"/>
    <mergeCell ref="B9:B10"/>
    <mergeCell ref="C9:C10"/>
    <mergeCell ref="D9:D10"/>
    <mergeCell ref="E9:F9"/>
    <mergeCell ref="A105:C105"/>
    <mergeCell ref="E105:F105"/>
    <mergeCell ref="D3:F3"/>
    <mergeCell ref="A4:F4"/>
    <mergeCell ref="A6:B6"/>
    <mergeCell ref="A7:B7"/>
    <mergeCell ref="D1:F1"/>
    <mergeCell ref="D2:F2"/>
  </mergeCells>
  <pageMargins left="0.62992125984251968" right="0.43307086614173229" top="0.59055118110236227" bottom="1.1811023622047245" header="0" footer="0"/>
  <pageSetup paperSize="9" scale="40" firstPageNumber="0" fitToHeight="500" orientation="portrait" r:id="rId1"/>
  <headerFooter differentFirst="1" alignWithMargins="0">
    <oddHeader>&amp;C&amp;"Times New Roman,обычный"&amp;16&amp;P</oddHeader>
  </headerFooter>
  <rowBreaks count="2" manualBreakCount="2">
    <brk id="41" max="5" man="1"/>
    <brk id="7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вичитаний</vt:lpstr>
      <vt:lpstr>вичитаний!Заголовки_для_печати</vt:lpstr>
      <vt:lpstr>вичитаний!Область_печати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Бiк Галина</dc:creator>
  <cp:lastModifiedBy>Пользователь</cp:lastModifiedBy>
  <cp:lastPrinted>2021-12-15T14:48:58Z</cp:lastPrinted>
  <dcterms:created xsi:type="dcterms:W3CDTF">2015-12-11T08:22:53Z</dcterms:created>
  <dcterms:modified xsi:type="dcterms:W3CDTF">2021-12-20T08:59:43Z</dcterms:modified>
</cp:coreProperties>
</file>