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activeTab="1"/>
  </bookViews>
  <sheets>
    <sheet name="З" sheetId="13" r:id="rId1"/>
    <sheet name="НА" sheetId="14" r:id="rId2"/>
  </sheets>
  <definedNames>
    <definedName name="_xlnm._FilterDatabase" localSheetId="0" hidden="1">З!$A$12:$D$46</definedName>
    <definedName name="_xlnm._FilterDatabase" localSheetId="1" hidden="1">НА!$A$4:$J$300</definedName>
    <definedName name="_xlnm.Print_Titles" localSheetId="0">З!$A:$C,З!$9:$11</definedName>
    <definedName name="_xlnm.Print_Titles" localSheetId="1">НА!$4:$8</definedName>
    <definedName name="_xlnm.Print_Area" localSheetId="0">З!$A$1:$D$48</definedName>
    <definedName name="_xlnm.Print_Area" localSheetId="1">НА!$A$1:$J$302</definedName>
  </definedNames>
  <calcPr calcId="145621"/>
</workbook>
</file>

<file path=xl/calcChain.xml><?xml version="1.0" encoding="utf-8"?>
<calcChain xmlns="http://schemas.openxmlformats.org/spreadsheetml/2006/main">
  <c r="E102" i="14" l="1"/>
  <c r="E55" i="14"/>
  <c r="E48" i="14" l="1"/>
  <c r="D33" i="13"/>
  <c r="D31" i="13"/>
  <c r="G214" i="14" l="1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159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45" i="14"/>
  <c r="E46" i="14"/>
  <c r="E214" i="14" l="1"/>
  <c r="D15" i="13"/>
  <c r="D42" i="13"/>
  <c r="D41" i="13"/>
  <c r="D38" i="13" s="1"/>
  <c r="E109" i="14"/>
  <c r="E104" i="14"/>
  <c r="E103" i="14" s="1"/>
  <c r="E106" i="14"/>
  <c r="D29" i="13"/>
  <c r="D27" i="13" s="1"/>
  <c r="E11" i="14" l="1"/>
  <c r="D20" i="13" l="1"/>
  <c r="E45" i="14" l="1"/>
  <c r="E12" i="14" s="1"/>
  <c r="F123" i="14" l="1"/>
  <c r="G123" i="14"/>
  <c r="F142" i="14"/>
  <c r="G142" i="14"/>
  <c r="G108" i="14" l="1"/>
  <c r="F108" i="14"/>
  <c r="E158" i="14"/>
  <c r="F158" i="14"/>
  <c r="G158" i="14"/>
  <c r="G144" i="14" s="1"/>
  <c r="F214" i="14"/>
  <c r="F144" i="14" l="1"/>
  <c r="E143" i="14" s="1"/>
  <c r="E133" i="14"/>
  <c r="E215" i="14" l="1"/>
  <c r="E297" i="14" l="1"/>
  <c r="E105" i="14"/>
  <c r="D25" i="13" l="1"/>
  <c r="D36" i="13" l="1"/>
  <c r="D46" i="13" s="1"/>
  <c r="E135" i="14" l="1"/>
  <c r="E130" i="14"/>
  <c r="E127" i="14"/>
  <c r="E125" i="14" l="1"/>
  <c r="E126" i="14"/>
  <c r="E128" i="14"/>
  <c r="E129" i="14"/>
  <c r="E131" i="14"/>
  <c r="E132" i="14"/>
  <c r="E134" i="14"/>
  <c r="E136" i="14"/>
  <c r="E137" i="14"/>
  <c r="E138" i="14"/>
  <c r="E139" i="14"/>
  <c r="E140" i="14"/>
  <c r="E141" i="14"/>
  <c r="E124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10" i="14"/>
  <c r="D23" i="13" l="1"/>
  <c r="D21" i="13"/>
  <c r="D19" i="13"/>
  <c r="D17" i="13"/>
  <c r="D13" i="13"/>
  <c r="D45" i="13" l="1"/>
  <c r="E10" i="14"/>
  <c r="E123" i="14" l="1"/>
  <c r="E231" i="14"/>
  <c r="E142" i="14"/>
  <c r="E107" i="14" l="1"/>
  <c r="E217" i="14"/>
  <c r="E299" i="14" l="1"/>
  <c r="E298" i="14" s="1"/>
  <c r="D44" i="13" l="1"/>
</calcChain>
</file>

<file path=xl/comments1.xml><?xml version="1.0" encoding="utf-8"?>
<comments xmlns="http://schemas.openxmlformats.org/spreadsheetml/2006/main">
  <authors>
    <author>Тітенкова Юлія</author>
  </authors>
  <commentLis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Тітенкова Юлія: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<sst xmlns="http://schemas.openxmlformats.org/spreadsheetml/2006/main" count="634" uniqueCount="248">
  <si>
    <t>04100000000</t>
  </si>
  <si>
    <t>Обласний бюджет</t>
  </si>
  <si>
    <t>Державний бюджет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</si>
  <si>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</si>
  <si>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</si>
  <si>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</si>
  <si>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</si>
  <si>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</si>
  <si>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</si>
  <si>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</si>
  <si>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</si>
  <si>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</si>
  <si>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</si>
  <si>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</si>
  <si>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</si>
  <si>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</si>
  <si>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</si>
  <si>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</si>
  <si>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</si>
  <si>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</si>
  <si>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</si>
  <si>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</si>
  <si>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</si>
  <si>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</si>
  <si>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</si>
  <si>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</si>
  <si>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04509000000</t>
  </si>
  <si>
    <t>04550000000</t>
  </si>
  <si>
    <t>04549000000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</si>
  <si>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</si>
  <si>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</si>
  <si>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</si>
  <si>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</si>
  <si>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</si>
  <si>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</si>
  <si>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</si>
  <si>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</si>
  <si>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</si>
  <si>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</si>
  <si>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</si>
  <si>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</si>
  <si>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</si>
  <si>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</si>
  <si>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</si>
  <si>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</si>
  <si>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</si>
  <si>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</si>
  <si>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04505000000</t>
  </si>
  <si>
    <t>04547000000</t>
  </si>
  <si>
    <t>04553000000</t>
  </si>
  <si>
    <t>04555000000</t>
  </si>
  <si>
    <t>04557000000</t>
  </si>
  <si>
    <t>04558000000</t>
  </si>
  <si>
    <t>04559000000</t>
  </si>
  <si>
    <t>Реверсна дотація</t>
  </si>
  <si>
    <t>04554000000</t>
  </si>
  <si>
    <t>04560000000</t>
  </si>
  <si>
    <t>04536000000</t>
  </si>
  <si>
    <t>Код бюджету</t>
  </si>
  <si>
    <t>(код бюджету)</t>
  </si>
  <si>
    <t>04561000000</t>
  </si>
  <si>
    <t>04562000000</t>
  </si>
  <si>
    <t>з них</t>
  </si>
  <si>
    <t>на інклюзивно-ресурсні центри</t>
  </si>
  <si>
    <t>на приватні школи</t>
  </si>
  <si>
    <t>Бюджет Дубовиківської сільської територіальної громади</t>
  </si>
  <si>
    <t>04563000000</t>
  </si>
  <si>
    <t xml:space="preserve">Бюджет Глеюватської сільської територіальної громади </t>
  </si>
  <si>
    <t>04564000000</t>
  </si>
  <si>
    <t xml:space="preserve">Бюджет Затишнянської сільської територіальної громади </t>
  </si>
  <si>
    <t>04565000000</t>
  </si>
  <si>
    <t xml:space="preserve">Бюджет Магдалинівської селищної територіальної громади </t>
  </si>
  <si>
    <t>04566000000</t>
  </si>
  <si>
    <t xml:space="preserve">Бюджет Обухівської селищної територіальної громади </t>
  </si>
  <si>
    <t>04567000000</t>
  </si>
  <si>
    <t xml:space="preserve">Бюджет Чернеччинської сільської територіальної громади </t>
  </si>
  <si>
    <t>04568000000</t>
  </si>
  <si>
    <t xml:space="preserve">Бюджет Підгородненської міської територіальної громади </t>
  </si>
  <si>
    <t>04570000000</t>
  </si>
  <si>
    <t xml:space="preserve">Бюджет Черкаської селищної територіальної громади </t>
  </si>
  <si>
    <t>04571000000</t>
  </si>
  <si>
    <t xml:space="preserve">Бюджет Кам'янської міської територіальної громади </t>
  </si>
  <si>
    <t>04572000000</t>
  </si>
  <si>
    <t>Бюджет Брагинівської сільської територіальної громади</t>
  </si>
  <si>
    <t>04573000000</t>
  </si>
  <si>
    <t>Бюджет Верхівцівської міської територіальної громади</t>
  </si>
  <si>
    <t>04574000000</t>
  </si>
  <si>
    <t>Бюджет Вільногірської міської територіальної громади</t>
  </si>
  <si>
    <t>04575000000</t>
  </si>
  <si>
    <t>Бюджет Губиниської селищної територіальної громади</t>
  </si>
  <si>
    <t>04576000000</t>
  </si>
  <si>
    <t xml:space="preserve">Бюджет Дніпровської міської територіальної громади </t>
  </si>
  <si>
    <t>04577000000</t>
  </si>
  <si>
    <t>Бюджет Жовтоводської міської територіальної громади</t>
  </si>
  <si>
    <t>04578000000</t>
  </si>
  <si>
    <t>Бюджет Криворізької міської територіальної громади</t>
  </si>
  <si>
    <t>04579000000</t>
  </si>
  <si>
    <t>Бюджет Лозуватської сільської територіальної громади</t>
  </si>
  <si>
    <t>04580000000</t>
  </si>
  <si>
    <t>04581000000</t>
  </si>
  <si>
    <t>Бюджет Нікопольської міської територіальної громади</t>
  </si>
  <si>
    <t>04582000000</t>
  </si>
  <si>
    <t>Бюджет Новомосковської міської територіальної громади</t>
  </si>
  <si>
    <t>04583000000</t>
  </si>
  <si>
    <t>Бюджет Новопільської сільської територіальної громади</t>
  </si>
  <si>
    <t>04584000000</t>
  </si>
  <si>
    <t>Бюджет Павлоградської міської територіальної громади</t>
  </si>
  <si>
    <t>04585000000</t>
  </si>
  <si>
    <t>Бюджет Першотравенської міської територіальної громади</t>
  </si>
  <si>
    <t>04586000000</t>
  </si>
  <si>
    <t>Бюджет Петропавлівської селищної територіальної громади</t>
  </si>
  <si>
    <t>04587000000</t>
  </si>
  <si>
    <t>Бюджет Покровської сільської територіальної громади</t>
  </si>
  <si>
    <t>04588000000</t>
  </si>
  <si>
    <t>Бюджет П’ятихатської міської територіальної громади</t>
  </si>
  <si>
    <t>04589000000</t>
  </si>
  <si>
    <t>Бюджет Синельниківської міської територіальної громади</t>
  </si>
  <si>
    <t>04590000000</t>
  </si>
  <si>
    <t>Бюджет Слов'янської сільської територіальної громади</t>
  </si>
  <si>
    <t>04591000000</t>
  </si>
  <si>
    <t>Бюджет Тернівської міської територіальної громади</t>
  </si>
  <si>
    <t xml:space="preserve">Бюджет Марганецької міської територіальної громади </t>
  </si>
  <si>
    <t xml:space="preserve">Бюджет Покровської міської територіальної громади </t>
  </si>
  <si>
    <t>Бюджет Апостолівської міської територіальної громади</t>
  </si>
  <si>
    <t xml:space="preserve">Бюджет Богданівської сільської територіальної громади </t>
  </si>
  <si>
    <t xml:space="preserve">Бюджет Божедарівської селищної територіальної громади </t>
  </si>
  <si>
    <t xml:space="preserve">Бюджет Вербківської сільської територіальної громади </t>
  </si>
  <si>
    <t xml:space="preserve">Бюджет Святовасилівської сільської територіальної громади </t>
  </si>
  <si>
    <t xml:space="preserve">Бюджет Вакулівської сільської територіальної громади </t>
  </si>
  <si>
    <t xml:space="preserve">Бюджет Зеленодольської міської територіальної громади </t>
  </si>
  <si>
    <t xml:space="preserve">Бюджет Грушівської сільської територіальної громади </t>
  </si>
  <si>
    <t xml:space="preserve">Бюджет Ляшківської сільської територіальної громади </t>
  </si>
  <si>
    <t xml:space="preserve">Бюджет Могилівської сільської територіальної громади </t>
  </si>
  <si>
    <t xml:space="preserve">Бюджет Нивотрудівської сільської територіальної громади </t>
  </si>
  <si>
    <t xml:space="preserve">Бюджет Новопокровської селищної територіальної громади </t>
  </si>
  <si>
    <t xml:space="preserve">Бюджет Солонянської селищної територіальної громади </t>
  </si>
  <si>
    <t xml:space="preserve">Бюджет Сурсько-Литовської сільської територіальної громади </t>
  </si>
  <si>
    <t xml:space="preserve">Бюджет Слобожанської селищної територіальної громади </t>
  </si>
  <si>
    <t xml:space="preserve">Бюджет Мирівської сільської територіальної громади </t>
  </si>
  <si>
    <t xml:space="preserve">Бюджет Васильківської селищної територіальної громади </t>
  </si>
  <si>
    <t xml:space="preserve">Бюджет Вишнівської селищної територіальної громади </t>
  </si>
  <si>
    <t xml:space="preserve">Бюджет Криничанської селищної територіальної громади </t>
  </si>
  <si>
    <t xml:space="preserve">Бюджет Лихівської селищної територіальної громади </t>
  </si>
  <si>
    <t xml:space="preserve">Бюджет Покровської селищної територіальної громади </t>
  </si>
  <si>
    <t xml:space="preserve">Бюджет Роздорської селищної територіальної громади </t>
  </si>
  <si>
    <t xml:space="preserve">Бюджет Софіївської селищної  територіальної громади </t>
  </si>
  <si>
    <t xml:space="preserve">Бюджет Томаківської селищної територіальної громади </t>
  </si>
  <si>
    <t xml:space="preserve">Бюджет Царичанської селищної територіальної громади </t>
  </si>
  <si>
    <t xml:space="preserve">Бюджет Великомихайлівської сільської територіальної громади </t>
  </si>
  <si>
    <t xml:space="preserve">Бюджет Гречаноподівської сільської територіальної громади </t>
  </si>
  <si>
    <t xml:space="preserve">Бюджет Маломихайлівської сільської територіальної громади </t>
  </si>
  <si>
    <t xml:space="preserve">Бюджет Новолатівської сільської територіальної громади </t>
  </si>
  <si>
    <t xml:space="preserve">Бюджет Новопавлівської сільської територіальної громади </t>
  </si>
  <si>
    <t xml:space="preserve">Бюджет Верхньодніпровської міської територіальної громади  </t>
  </si>
  <si>
    <t xml:space="preserve">Бюджет Межівської селищної територіальної громади </t>
  </si>
  <si>
    <t xml:space="preserve">Бюджет Червоногригорівської селищної територіальної громади </t>
  </si>
  <si>
    <t xml:space="preserve">Бюджет Троїцької сільської територіальної громади </t>
  </si>
  <si>
    <t xml:space="preserve">Бюджет Петриківської селищної територіальної громади </t>
  </si>
  <si>
    <t xml:space="preserve">Бюджет Раївської сільської територіальної громади </t>
  </si>
  <si>
    <t xml:space="preserve">Бюджет Іларіонівської селищної територіальної громади </t>
  </si>
  <si>
    <t xml:space="preserve">Бюджет Славгородської селищної територіальної громади </t>
  </si>
  <si>
    <t xml:space="preserve">Бюджет Китайгородської сільської територіальної громади </t>
  </si>
  <si>
    <t xml:space="preserve">Бюджет Карпівської сільської територіальної громади </t>
  </si>
  <si>
    <t xml:space="preserve">Бюджет Широківської селищної територіальної громади </t>
  </si>
  <si>
    <t xml:space="preserve">Бюджет Юр’ївської селищної територіальної громади </t>
  </si>
  <si>
    <t xml:space="preserve">Бюджет Любимівської сільської територіальної громади </t>
  </si>
  <si>
    <t xml:space="preserve">Бюджет Української сільської територіальної громади </t>
  </si>
  <si>
    <t xml:space="preserve">Бюджет Саксаганської сільської територіальної громади </t>
  </si>
  <si>
    <t xml:space="preserve">Бюджет Девладівської сільської територіальної громади 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</si>
  <si>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</si>
  <si>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</si>
  <si>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</si>
  <si>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>Бюджет Чумаківської сільської територіальної громади</t>
  </si>
  <si>
    <t xml:space="preserve">Бюджет Першотравневської сільської територіальної громади </t>
  </si>
  <si>
    <t xml:space="preserve">Бюджет Межиріцької сільської територіальної громади </t>
  </si>
  <si>
    <t xml:space="preserve">Бюджет Новоолександрівської сільської територіальної громади </t>
  </si>
  <si>
    <t>Разом по бюджетах  територіальних громад</t>
  </si>
  <si>
    <t>Усього</t>
  </si>
  <si>
    <t>загальний фонд</t>
  </si>
  <si>
    <t>спеціальний фонд</t>
  </si>
  <si>
    <t xml:space="preserve">Найменування трансферту /
Найменування бюджету – надавача міжбюджетного трансферту
                                                                                 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</si>
  <si>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</si>
  <si>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</si>
  <si>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 xml:space="preserve">Найменування трансферту /
Найменування бюджету – отримувача міжбюджетного трансферту
</t>
  </si>
  <si>
    <t>3719130</t>
  </si>
  <si>
    <t>0919270</t>
  </si>
  <si>
    <t>0619310</t>
  </si>
  <si>
    <t>0119770</t>
  </si>
  <si>
    <t>0819770</t>
  </si>
  <si>
    <t>УСЬОГО за розділами І,ІІ, у тому числі:</t>
  </si>
  <si>
    <t>Код Програмної класифікації видатків та кредитування місцевого бюджету / Код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</si>
  <si>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</si>
  <si>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</si>
  <si>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0619330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</si>
  <si>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</si>
  <si>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</si>
  <si>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</si>
  <si>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</si>
  <si>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</si>
  <si>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 xml:space="preserve"> І. Трансферти із загального фонду бюджету</t>
  </si>
  <si>
    <t>1. Показники міжбюджетних трансфертів з інших бюджетів</t>
  </si>
  <si>
    <t xml:space="preserve"> І. Трансферти до загального фонду бюджету</t>
  </si>
  <si>
    <t xml:space="preserve"> ІІ. Трансферти до спеціального фонду бюджету</t>
  </si>
  <si>
    <t>3719110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</si>
  <si>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</si>
  <si>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 xml:space="preserve">Разом по бюджетах міських територіальних громад з адміністративним центром у місті обласного значення </t>
  </si>
  <si>
    <t>Код Класифікації доходу бюджету /
Код бюджету</t>
  </si>
  <si>
    <t xml:space="preserve">Бюджет Миколаївської сільської територіальної громади (Синельниківський район) </t>
  </si>
  <si>
    <t>Бюджет Миколаївської сільської територіальної громади (Дніпровський район)</t>
  </si>
  <si>
    <t>Бюджет Верхньодніпровської міської територіальної громади</t>
  </si>
  <si>
    <t xml:space="preserve">Бюджет Лозуватської сільської територіальної громади </t>
  </si>
  <si>
    <t>Бюджет Покровської селищної територіальної громади</t>
  </si>
  <si>
    <t>3719150</t>
  </si>
  <si>
    <t xml:space="preserve">Інші дотації з місцевого бюджету </t>
  </si>
  <si>
    <t>Субвенція з обласного бюджету бюджетам територіальних громад на виконання доручень виборців депутатами обласної ради у 2022 році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</si>
  <si>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</si>
  <si>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</si>
  <si>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</si>
  <si>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</si>
  <si>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0819210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</si>
  <si>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</si>
  <si>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(грн)</t>
  </si>
  <si>
    <t>УСЬОГО за розділом І, у тому числі:</t>
  </si>
  <si>
    <t xml:space="preserve">Бюджет Верхівцівської міської територіальної громади  </t>
  </si>
  <si>
    <t>04522000000</t>
  </si>
  <si>
    <t>Інші субвенції з місцевого бюджету,</t>
  </si>
  <si>
    <t>у тому числі:</t>
  </si>
  <si>
    <t>на утримання осіб з інвалідністю міста Дніпра, які мають розлади спектру аутизму</t>
  </si>
  <si>
    <t xml:space="preserve"> видатки споживання</t>
  </si>
  <si>
    <t>видатки розвитку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</si>
  <si>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</si>
  <si>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Бюджет Лихівської селищної територіальної громади</t>
  </si>
  <si>
    <t>41053700</t>
  </si>
  <si>
    <t>Субвенція з місцевого бюджету на співфінансування інвестиційних проектів</t>
  </si>
  <si>
    <t>Додаткова дотація з державного бюджету місцевим бюджетам 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</si>
  <si>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на забезпечення роботи постійно діючих позаштатних військово-лікарських комісій районних територіальних центрів комплектування та соціальної підтримки</t>
  </si>
  <si>
    <t>на забезпечення офтальмологічної допомоги населенню міста</t>
  </si>
  <si>
    <t>Бюджет Затишнянської сільської територіальної громади</t>
  </si>
  <si>
    <t xml:space="preserve">Бюджет Слов’янської сільської територіальної громади </t>
  </si>
  <si>
    <t xml:space="preserve">Бюджет Софіївської селищної територіальної громади </t>
  </si>
  <si>
    <t xml:space="preserve">  Міжбюджетні трансферти на 2022 рік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</si>
  <si>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</si>
  <si>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                                                          В. ТЮРІН</t>
  </si>
  <si>
    <t xml:space="preserve">Бюджет Кам’янської міської територіальної громади </t>
  </si>
  <si>
    <t xml:space="preserve">         Додаток 5</t>
  </si>
  <si>
    <t xml:space="preserve">         до розпорядження голови обласної ради </t>
  </si>
  <si>
    <t xml:space="preserve">                     Керучий справами виконавчого апарату обласної ради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</si>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</sst>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121">
    <xf numFmtId="0" fontId="0" fillId="0" borderId="0" xfId="0"/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3" fillId="0" borderId="0" xfId="0" applyFont="1" applyFill="1" applyBorder="1"/>
    <xf numFmtId="3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13" fillId="0" borderId="0" xfId="0" applyFont="1" applyFill="1"/>
    <xf numFmtId="4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left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</cellXfs>
  <cellStyles count="6">
    <cellStyle name="Normal_Доходи" xfId="1"/>
    <cellStyle name="Звичайний_Додаток _ 3 зм_ни 4575" xfId="5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00FF99"/>
      <color rgb="FFFF33CC"/>
      <color rgb="FF00B0F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6"/>
  <sheetViews>
    <sheetView showZeros="0" view="pageBreakPreview" zoomScale="60" zoomScaleNormal="25" workbookViewId="0">
      <pane xSplit="3" ySplit="11" topLeftCell="D12" activePane="bottomRight" state="frozen"/>
      <selection activeCell="E266" sqref="E266"/>
      <selection pane="topRight" activeCell="E266" sqref="E266"/>
      <selection pane="bottomLeft" activeCell="E266" sqref="E266"/>
      <selection pane="bottomRight" activeCell="A7" sqref="A7:D7"/>
    </sheetView>
  </sheetViews>
  <sheetFormatPr defaultColWidth="9.109375" defaultRowHeight="18" x14ac:dyDescent="0.35"/>
  <cols>
    <col min="1" max="1" width="22.44140625" style="2" customWidth="1"/>
    <col min="2" max="2" width="132" style="2" customWidth="1"/>
    <col min="3" max="3" width="27.109375" style="2" customWidth="1"/>
    <col min="4" max="4" width="30.109375" style="2" customWidth="1"/>
    <col min="5" max="16384" width="9.109375" style="2"/>
  </cols>
  <sheetData>
    <row r="1" spans="1:4" x14ac:dyDescent="0.35">
      <c r="C1" s="62" t="s">
        <v>244</v>
      </c>
      <c r="D1" s="62"/>
    </row>
    <row r="2" spans="1:4" x14ac:dyDescent="0.35">
      <c r="C2" s="61" t="s">
        <v>245</v>
      </c>
      <c r="D2" s="61"/>
    </row>
    <row r="4" spans="1:4" ht="27.75" customHeight="1" x14ac:dyDescent="0.35">
      <c r="A4" s="82" t="s">
        <v>240</v>
      </c>
      <c r="B4" s="82"/>
      <c r="C4" s="82"/>
      <c r="D4" s="82"/>
    </row>
    <row r="5" spans="1:4" ht="33" customHeight="1" x14ac:dyDescent="0.35">
      <c r="B5" s="84" t="s">
        <v>0</v>
      </c>
      <c r="C5" s="84"/>
    </row>
    <row r="6" spans="1:4" x14ac:dyDescent="0.35">
      <c r="B6" s="85" t="s">
        <v>59</v>
      </c>
      <c r="C6" s="85"/>
    </row>
    <row r="7" spans="1:4" x14ac:dyDescent="0.35">
      <c r="A7" s="83" t="s">
        <v>200</v>
      </c>
      <c r="B7" s="83"/>
      <c r="C7" s="83"/>
      <c r="D7" s="83"/>
    </row>
    <row r="8" spans="1:4" x14ac:dyDescent="0.35">
      <c r="A8" s="3"/>
      <c r="B8" s="3"/>
      <c r="C8" s="3"/>
      <c r="D8" s="4" t="s">
        <v>221</v>
      </c>
    </row>
    <row r="9" spans="1:4" s="5" customFormat="1" x14ac:dyDescent="0.35">
      <c r="A9" s="63" t="s">
        <v>206</v>
      </c>
      <c r="B9" s="63" t="s">
        <v>180</v>
      </c>
      <c r="C9" s="63"/>
      <c r="D9" s="63" t="s">
        <v>177</v>
      </c>
    </row>
    <row r="10" spans="1:4" s="5" customFormat="1" x14ac:dyDescent="0.35">
      <c r="A10" s="63"/>
      <c r="B10" s="63"/>
      <c r="C10" s="63"/>
      <c r="D10" s="63"/>
    </row>
    <row r="11" spans="1:4" s="5" customFormat="1" ht="41.25" customHeight="1" x14ac:dyDescent="0.35">
      <c r="A11" s="63"/>
      <c r="B11" s="63"/>
      <c r="C11" s="63"/>
      <c r="D11" s="63"/>
    </row>
    <row r="12" spans="1:4" s="6" customFormat="1" ht="39.9" customHeight="1" x14ac:dyDescent="0.35">
      <c r="A12" s="65" t="s">
        <v>201</v>
      </c>
      <c r="B12" s="66"/>
      <c r="C12" s="66"/>
      <c r="D12" s="67"/>
    </row>
    <row r="13" spans="1:4" s="6" customFormat="1" ht="39.75" customHeight="1" x14ac:dyDescent="0.35">
      <c r="A13" s="7">
        <v>41020200</v>
      </c>
      <c r="B13" s="68" t="s">
        <v>215</v>
      </c>
      <c r="C13" s="69"/>
      <c r="D13" s="8">
        <f>D14</f>
        <v>186952500</v>
      </c>
    </row>
    <row r="14" spans="1:4" s="6" customFormat="1" ht="33" customHeight="1" x14ac:dyDescent="0.35">
      <c r="A14" s="9">
        <v>99000000000</v>
      </c>
      <c r="B14" s="9" t="s">
        <v>2</v>
      </c>
      <c r="C14" s="10"/>
      <c r="D14" s="11">
        <v>186952500</v>
      </c>
    </row>
    <row r="15" spans="1:4" s="6" customFormat="1" ht="71.25" customHeight="1" x14ac:dyDescent="0.35">
      <c r="A15" s="7">
        <v>41021100</v>
      </c>
      <c r="B15" s="68" t="s">
        <v>234</v>
      </c>
      <c r="C15" s="69"/>
      <c r="D15" s="8">
        <f>D16</f>
        <v>102301100</v>
      </c>
    </row>
    <row r="16" spans="1:4" s="6" customFormat="1" ht="33" customHeight="1" x14ac:dyDescent="0.35">
      <c r="A16" s="9">
        <v>99000000000</v>
      </c>
      <c r="B16" s="9" t="s">
        <v>2</v>
      </c>
      <c r="C16" s="10"/>
      <c r="D16" s="11">
        <v>102301100</v>
      </c>
    </row>
    <row r="17" spans="1:4" s="6" customFormat="1" ht="39.75" customHeight="1" x14ac:dyDescent="0.35">
      <c r="A17" s="7">
        <v>41033000</v>
      </c>
      <c r="B17" s="70" t="s">
        <v>216</v>
      </c>
      <c r="C17" s="70"/>
      <c r="D17" s="8">
        <f>D18</f>
        <v>180772700</v>
      </c>
    </row>
    <row r="18" spans="1:4" s="6" customFormat="1" ht="33" customHeight="1" x14ac:dyDescent="0.35">
      <c r="A18" s="9">
        <v>99000000000</v>
      </c>
      <c r="B18" s="9" t="s">
        <v>2</v>
      </c>
      <c r="C18" s="10"/>
      <c r="D18" s="11">
        <v>180772700</v>
      </c>
    </row>
    <row r="19" spans="1:4" s="6" customFormat="1" ht="27.75" customHeight="1" x14ac:dyDescent="0.35">
      <c r="A19" s="7">
        <v>41033900</v>
      </c>
      <c r="B19" s="7" t="s">
        <v>194</v>
      </c>
      <c r="C19" s="10"/>
      <c r="D19" s="8">
        <f>D20</f>
        <v>810962100</v>
      </c>
    </row>
    <row r="20" spans="1:4" s="6" customFormat="1" ht="33" customHeight="1" x14ac:dyDescent="0.35">
      <c r="A20" s="9">
        <v>99000000000</v>
      </c>
      <c r="B20" s="9" t="s">
        <v>2</v>
      </c>
      <c r="C20" s="10"/>
      <c r="D20" s="11">
        <f>786213300+24748800</f>
        <v>810962100</v>
      </c>
    </row>
    <row r="21" spans="1:4" s="6" customFormat="1" ht="66.75" customHeight="1" x14ac:dyDescent="0.35">
      <c r="A21" s="7">
        <v>41034400</v>
      </c>
      <c r="B21" s="68" t="s">
        <v>195</v>
      </c>
      <c r="C21" s="69"/>
      <c r="D21" s="8">
        <f>D22</f>
        <v>101864600</v>
      </c>
    </row>
    <row r="22" spans="1:4" s="6" customFormat="1" ht="33" customHeight="1" x14ac:dyDescent="0.35">
      <c r="A22" s="9">
        <v>99000000000</v>
      </c>
      <c r="B22" s="9" t="s">
        <v>2</v>
      </c>
      <c r="C22" s="10"/>
      <c r="D22" s="11">
        <v>101864600</v>
      </c>
    </row>
    <row r="23" spans="1:4" s="6" customFormat="1" ht="42.75" customHeight="1" x14ac:dyDescent="0.35">
      <c r="A23" s="7">
        <v>41035400</v>
      </c>
      <c r="B23" s="68" t="s">
        <v>196</v>
      </c>
      <c r="C23" s="69"/>
      <c r="D23" s="8">
        <f>D24</f>
        <v>32899600</v>
      </c>
    </row>
    <row r="24" spans="1:4" s="6" customFormat="1" ht="33" customHeight="1" x14ac:dyDescent="0.35">
      <c r="A24" s="9">
        <v>99000000000</v>
      </c>
      <c r="B24" s="9" t="s">
        <v>2</v>
      </c>
      <c r="C24" s="10"/>
      <c r="D24" s="11">
        <v>32899600</v>
      </c>
    </row>
    <row r="25" spans="1:4" s="6" customFormat="1" ht="42.75" customHeight="1" x14ac:dyDescent="0.35">
      <c r="A25" s="7">
        <v>41035600</v>
      </c>
      <c r="B25" s="68" t="s">
        <v>218</v>
      </c>
      <c r="C25" s="69"/>
      <c r="D25" s="8">
        <f>D26</f>
        <v>11859000</v>
      </c>
    </row>
    <row r="26" spans="1:4" s="6" customFormat="1" ht="33" customHeight="1" x14ac:dyDescent="0.35">
      <c r="A26" s="9">
        <v>99000000000</v>
      </c>
      <c r="B26" s="9" t="s">
        <v>2</v>
      </c>
      <c r="C26" s="10"/>
      <c r="D26" s="11">
        <v>11859000</v>
      </c>
    </row>
    <row r="27" spans="1:4" s="6" customFormat="1" ht="33" customHeight="1" x14ac:dyDescent="0.35">
      <c r="A27" s="7">
        <v>41053900</v>
      </c>
      <c r="B27" s="7" t="s">
        <v>225</v>
      </c>
      <c r="C27" s="10"/>
      <c r="D27" s="8">
        <f>D29+D31+D33</f>
        <v>12742529</v>
      </c>
    </row>
    <row r="28" spans="1:4" s="6" customFormat="1" ht="33" customHeight="1" x14ac:dyDescent="0.35">
      <c r="A28" s="9"/>
      <c r="B28" s="9" t="s">
        <v>226</v>
      </c>
      <c r="C28" s="10"/>
      <c r="D28" s="11"/>
    </row>
    <row r="29" spans="1:4" s="6" customFormat="1" ht="33" customHeight="1" x14ac:dyDescent="0.35">
      <c r="A29" s="9"/>
      <c r="B29" s="68" t="s">
        <v>227</v>
      </c>
      <c r="C29" s="69"/>
      <c r="D29" s="8">
        <f>2188161</f>
        <v>2188161</v>
      </c>
    </row>
    <row r="30" spans="1:4" s="6" customFormat="1" ht="33" customHeight="1" x14ac:dyDescent="0.35">
      <c r="A30" s="12" t="s">
        <v>90</v>
      </c>
      <c r="B30" s="71" t="s">
        <v>91</v>
      </c>
      <c r="C30" s="72"/>
      <c r="D30" s="11">
        <v>2188161</v>
      </c>
    </row>
    <row r="31" spans="1:4" s="6" customFormat="1" ht="55.5" customHeight="1" x14ac:dyDescent="0.35">
      <c r="A31" s="12"/>
      <c r="B31" s="68" t="s">
        <v>235</v>
      </c>
      <c r="C31" s="69"/>
      <c r="D31" s="8">
        <f>D32</f>
        <v>1791658</v>
      </c>
    </row>
    <row r="32" spans="1:4" s="6" customFormat="1" ht="33" customHeight="1" x14ac:dyDescent="0.35">
      <c r="A32" s="13" t="s">
        <v>94</v>
      </c>
      <c r="B32" s="64" t="s">
        <v>95</v>
      </c>
      <c r="C32" s="64"/>
      <c r="D32" s="11">
        <v>1791658</v>
      </c>
    </row>
    <row r="33" spans="1:4" s="6" customFormat="1" ht="33" customHeight="1" x14ac:dyDescent="0.35">
      <c r="A33" s="13"/>
      <c r="B33" s="68" t="s">
        <v>236</v>
      </c>
      <c r="C33" s="69"/>
      <c r="D33" s="8">
        <f>D34</f>
        <v>8762710</v>
      </c>
    </row>
    <row r="34" spans="1:4" s="6" customFormat="1" ht="33" customHeight="1" x14ac:dyDescent="0.35">
      <c r="A34" s="13" t="s">
        <v>94</v>
      </c>
      <c r="B34" s="64" t="s">
        <v>95</v>
      </c>
      <c r="C34" s="64"/>
      <c r="D34" s="11">
        <v>8762710</v>
      </c>
    </row>
    <row r="35" spans="1:4" s="5" customFormat="1" ht="39.9" customHeight="1" x14ac:dyDescent="0.35">
      <c r="A35" s="73" t="s">
        <v>202</v>
      </c>
      <c r="B35" s="73"/>
      <c r="C35" s="73"/>
      <c r="D35" s="73"/>
    </row>
    <row r="36" spans="1:4" s="15" customFormat="1" ht="58.5" customHeight="1" x14ac:dyDescent="0.35">
      <c r="A36" s="14">
        <v>41037300</v>
      </c>
      <c r="B36" s="70" t="s">
        <v>197</v>
      </c>
      <c r="C36" s="70"/>
      <c r="D36" s="8">
        <f>D37</f>
        <v>1183987900</v>
      </c>
    </row>
    <row r="37" spans="1:4" s="6" customFormat="1" ht="33" customHeight="1" x14ac:dyDescent="0.35">
      <c r="A37" s="9">
        <v>99000000000</v>
      </c>
      <c r="B37" s="9" t="s">
        <v>2</v>
      </c>
      <c r="C37" s="10"/>
      <c r="D37" s="11">
        <v>1183987900</v>
      </c>
    </row>
    <row r="38" spans="1:4" s="15" customFormat="1" ht="58.5" customHeight="1" x14ac:dyDescent="0.35">
      <c r="A38" s="14">
        <v>41053500</v>
      </c>
      <c r="B38" s="70" t="s">
        <v>230</v>
      </c>
      <c r="C38" s="70"/>
      <c r="D38" s="8">
        <f>D41</f>
        <v>400000</v>
      </c>
    </row>
    <row r="39" spans="1:4" s="6" customFormat="1" ht="33" customHeight="1" x14ac:dyDescent="0.35">
      <c r="A39" s="13" t="s">
        <v>224</v>
      </c>
      <c r="B39" s="9" t="s">
        <v>231</v>
      </c>
      <c r="C39" s="10"/>
      <c r="D39" s="11">
        <v>200000</v>
      </c>
    </row>
    <row r="40" spans="1:4" s="6" customFormat="1" ht="33" customHeight="1" x14ac:dyDescent="0.35">
      <c r="A40" s="13" t="s">
        <v>10</v>
      </c>
      <c r="B40" s="64" t="s">
        <v>133</v>
      </c>
      <c r="C40" s="64"/>
      <c r="D40" s="11">
        <v>200000</v>
      </c>
    </row>
    <row r="41" spans="1:4" s="6" customFormat="1" ht="33" customHeight="1" x14ac:dyDescent="0.35">
      <c r="A41" s="77" t="s">
        <v>176</v>
      </c>
      <c r="B41" s="78"/>
      <c r="C41" s="79"/>
      <c r="D41" s="8">
        <f>D39+D40</f>
        <v>400000</v>
      </c>
    </row>
    <row r="42" spans="1:4" s="15" customFormat="1" ht="47.25" customHeight="1" x14ac:dyDescent="0.35">
      <c r="A42" s="14" t="s">
        <v>232</v>
      </c>
      <c r="B42" s="70" t="s">
        <v>233</v>
      </c>
      <c r="C42" s="70"/>
      <c r="D42" s="8">
        <f>D43</f>
        <v>200000</v>
      </c>
    </row>
    <row r="43" spans="1:4" s="6" customFormat="1" ht="33" customHeight="1" x14ac:dyDescent="0.35">
      <c r="A43" s="13" t="s">
        <v>119</v>
      </c>
      <c r="B43" s="80" t="s">
        <v>120</v>
      </c>
      <c r="C43" s="81"/>
      <c r="D43" s="11">
        <v>200000</v>
      </c>
    </row>
    <row r="44" spans="1:4" s="17" customFormat="1" ht="23.25" customHeight="1" x14ac:dyDescent="0.3">
      <c r="A44" s="1"/>
      <c r="B44" s="75" t="s">
        <v>189</v>
      </c>
      <c r="C44" s="76"/>
      <c r="D44" s="16">
        <f>D45+D46</f>
        <v>2624942029</v>
      </c>
    </row>
    <row r="45" spans="1:4" s="17" customFormat="1" ht="20.399999999999999" x14ac:dyDescent="0.3">
      <c r="A45" s="1"/>
      <c r="B45" s="74" t="s">
        <v>178</v>
      </c>
      <c r="C45" s="74"/>
      <c r="D45" s="16">
        <f>D13+D17+D19+D21+D23+D25+D27+D15</f>
        <v>1440354129</v>
      </c>
    </row>
    <row r="46" spans="1:4" s="17" customFormat="1" ht="20.399999999999999" x14ac:dyDescent="0.3">
      <c r="A46" s="1"/>
      <c r="B46" s="74" t="s">
        <v>179</v>
      </c>
      <c r="C46" s="74"/>
      <c r="D46" s="16">
        <f>D36+D38+D42</f>
        <v>1184587900</v>
      </c>
    </row>
  </sheetData>
  <sheetProtection selectLockedCells="1" selectUnlockedCells="1"/>
  <mergeCells count="31">
    <mergeCell ref="A4:D4"/>
    <mergeCell ref="A7:D7"/>
    <mergeCell ref="D9:D11"/>
    <mergeCell ref="B5:C5"/>
    <mergeCell ref="B6:C6"/>
    <mergeCell ref="A35:D35"/>
    <mergeCell ref="B46:C46"/>
    <mergeCell ref="B45:C45"/>
    <mergeCell ref="B44:C44"/>
    <mergeCell ref="B36:C36"/>
    <mergeCell ref="B38:C38"/>
    <mergeCell ref="B40:C40"/>
    <mergeCell ref="A41:C41"/>
    <mergeCell ref="B42:C42"/>
    <mergeCell ref="B43:C43"/>
    <mergeCell ref="C1:D1"/>
    <mergeCell ref="A9:A11"/>
    <mergeCell ref="B9:C11"/>
    <mergeCell ref="B34:C34"/>
    <mergeCell ref="A12:D12"/>
    <mergeCell ref="B13:C13"/>
    <mergeCell ref="B21:C21"/>
    <mergeCell ref="B23:C23"/>
    <mergeCell ref="B17:C17"/>
    <mergeCell ref="B15:C15"/>
    <mergeCell ref="B25:C25"/>
    <mergeCell ref="B29:C29"/>
    <mergeCell ref="B30:C30"/>
    <mergeCell ref="B31:C31"/>
    <mergeCell ref="B32:C32"/>
    <mergeCell ref="B33:C33"/>
  </mergeCells>
  <printOptions horizontalCentered="1"/>
  <pageMargins left="0.59055118110236227" right="0.39370078740157483" top="0.59055118110236227" bottom="0.59055118110236227" header="0" footer="0"/>
  <pageSetup paperSize="9" scale="42" firstPageNumber="0" fitToWidth="0" fitToHeight="0" orientation="portrait" horizontalDpi="300" verticalDpi="300" r:id="rId1"/>
  <headerFooter differentFirst="1" scaleWithDoc="0" alignWithMargins="0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showZeros="0" tabSelected="1" view="pageBreakPreview" topLeftCell="B43" zoomScaleNormal="50" zoomScaleSheetLayoutView="100" workbookViewId="0">
      <selection activeCell="C49" sqref="C49:D49"/>
    </sheetView>
  </sheetViews>
  <sheetFormatPr defaultColWidth="9.109375" defaultRowHeight="18" x14ac:dyDescent="0.35"/>
  <cols>
    <col min="1" max="1" width="21.33203125" style="18" customWidth="1"/>
    <col min="2" max="2" width="21.109375" style="19" customWidth="1"/>
    <col min="3" max="3" width="65" style="18" customWidth="1"/>
    <col min="4" max="4" width="37.6640625" style="18" customWidth="1"/>
    <col min="5" max="5" width="33.6640625" style="20" customWidth="1"/>
    <col min="6" max="6" width="34.88671875" style="20" customWidth="1"/>
    <col min="7" max="7" width="48.109375" style="20" customWidth="1"/>
    <col min="8" max="9" width="23" style="20" customWidth="1"/>
    <col min="10" max="10" width="16.109375" style="20" customWidth="1"/>
    <col min="11" max="16384" width="9.109375" style="18"/>
  </cols>
  <sheetData>
    <row r="1" spans="1:10" x14ac:dyDescent="0.35">
      <c r="F1" s="106"/>
      <c r="G1" s="106"/>
      <c r="H1" s="106"/>
      <c r="I1" s="106"/>
      <c r="J1" s="106"/>
    </row>
    <row r="2" spans="1:10" ht="22.8" x14ac:dyDescent="0.35">
      <c r="A2" s="108" t="s">
        <v>181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35">
      <c r="E3" s="21"/>
      <c r="F3" s="21"/>
      <c r="G3" s="21"/>
      <c r="H3" s="21"/>
      <c r="I3" s="21"/>
      <c r="J3" s="21" t="s">
        <v>221</v>
      </c>
    </row>
    <row r="4" spans="1:10" x14ac:dyDescent="0.35">
      <c r="A4" s="109" t="s">
        <v>190</v>
      </c>
      <c r="B4" s="109" t="s">
        <v>182</v>
      </c>
      <c r="C4" s="109" t="s">
        <v>183</v>
      </c>
      <c r="D4" s="109"/>
      <c r="E4" s="102" t="s">
        <v>177</v>
      </c>
      <c r="F4" s="102" t="s">
        <v>62</v>
      </c>
      <c r="G4" s="102"/>
      <c r="H4" s="102"/>
      <c r="I4" s="102"/>
      <c r="J4" s="102"/>
    </row>
    <row r="5" spans="1:10" ht="18.75" customHeight="1" x14ac:dyDescent="0.35">
      <c r="A5" s="109" t="s">
        <v>58</v>
      </c>
      <c r="B5" s="109"/>
      <c r="C5" s="109"/>
      <c r="D5" s="109"/>
      <c r="E5" s="102"/>
      <c r="F5" s="102"/>
      <c r="G5" s="102"/>
      <c r="H5" s="102"/>
      <c r="I5" s="102"/>
      <c r="J5" s="102"/>
    </row>
    <row r="6" spans="1:10" ht="18.75" customHeight="1" x14ac:dyDescent="0.35">
      <c r="A6" s="109"/>
      <c r="B6" s="109"/>
      <c r="C6" s="109"/>
      <c r="D6" s="109"/>
      <c r="E6" s="102"/>
      <c r="F6" s="102"/>
      <c r="G6" s="102"/>
      <c r="H6" s="102"/>
      <c r="I6" s="102"/>
      <c r="J6" s="102"/>
    </row>
    <row r="7" spans="1:10" ht="66" customHeight="1" x14ac:dyDescent="0.35">
      <c r="A7" s="109"/>
      <c r="B7" s="109"/>
      <c r="C7" s="109"/>
      <c r="D7" s="109"/>
      <c r="E7" s="102"/>
      <c r="F7" s="102"/>
      <c r="G7" s="102"/>
      <c r="H7" s="102"/>
      <c r="I7" s="102"/>
      <c r="J7" s="102"/>
    </row>
    <row r="8" spans="1:10" ht="5.25" customHeight="1" x14ac:dyDescent="0.35">
      <c r="A8" s="109"/>
      <c r="B8" s="109"/>
      <c r="C8" s="109"/>
      <c r="D8" s="109"/>
      <c r="E8" s="102"/>
      <c r="F8" s="102"/>
      <c r="G8" s="102"/>
      <c r="H8" s="102"/>
      <c r="I8" s="102"/>
      <c r="J8" s="102"/>
    </row>
    <row r="9" spans="1:10" ht="24" customHeight="1" x14ac:dyDescent="0.35">
      <c r="A9" s="91" t="s">
        <v>199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ht="29.25" customHeight="1" x14ac:dyDescent="0.35">
      <c r="A10" s="23" t="s">
        <v>203</v>
      </c>
      <c r="B10" s="24">
        <v>9110</v>
      </c>
      <c r="C10" s="89" t="s">
        <v>54</v>
      </c>
      <c r="D10" s="89"/>
      <c r="E10" s="25">
        <f>E11</f>
        <v>773719400</v>
      </c>
      <c r="F10" s="107"/>
      <c r="G10" s="107"/>
      <c r="H10" s="107"/>
      <c r="I10" s="107"/>
      <c r="J10" s="107"/>
    </row>
    <row r="11" spans="1:10" ht="33" customHeight="1" x14ac:dyDescent="0.35">
      <c r="A11" s="26">
        <v>99000000000</v>
      </c>
      <c r="B11" s="22"/>
      <c r="C11" s="64" t="s">
        <v>2</v>
      </c>
      <c r="D11" s="64"/>
      <c r="E11" s="27">
        <f>773827900-108500</f>
        <v>773719400</v>
      </c>
      <c r="F11" s="88"/>
      <c r="G11" s="88"/>
      <c r="H11" s="88"/>
      <c r="I11" s="88"/>
      <c r="J11" s="88"/>
    </row>
    <row r="12" spans="1:10" ht="61.5" customHeight="1" x14ac:dyDescent="0.35">
      <c r="A12" s="28" t="s">
        <v>184</v>
      </c>
      <c r="B12" s="24">
        <v>9130</v>
      </c>
      <c r="C12" s="89" t="s">
        <v>217</v>
      </c>
      <c r="D12" s="89"/>
      <c r="E12" s="25">
        <f>E45</f>
        <v>50000000</v>
      </c>
      <c r="F12" s="107"/>
      <c r="G12" s="107"/>
      <c r="H12" s="107"/>
      <c r="I12" s="107"/>
      <c r="J12" s="107"/>
    </row>
    <row r="13" spans="1:10" ht="33" customHeight="1" x14ac:dyDescent="0.35">
      <c r="A13" s="12" t="s">
        <v>82</v>
      </c>
      <c r="B13" s="24"/>
      <c r="C13" s="80" t="s">
        <v>83</v>
      </c>
      <c r="D13" s="81"/>
      <c r="E13" s="27">
        <v>420700</v>
      </c>
      <c r="F13" s="88"/>
      <c r="G13" s="88"/>
      <c r="H13" s="88"/>
      <c r="I13" s="88"/>
      <c r="J13" s="88"/>
    </row>
    <row r="14" spans="1:10" ht="33" customHeight="1" x14ac:dyDescent="0.35">
      <c r="A14" s="12" t="s">
        <v>17</v>
      </c>
      <c r="B14" s="24"/>
      <c r="C14" s="80" t="s">
        <v>139</v>
      </c>
      <c r="D14" s="81"/>
      <c r="E14" s="27">
        <v>3847500</v>
      </c>
      <c r="F14" s="88"/>
      <c r="G14" s="88"/>
      <c r="H14" s="88"/>
      <c r="I14" s="88"/>
      <c r="J14" s="88"/>
    </row>
    <row r="15" spans="1:10" ht="33" customHeight="1" x14ac:dyDescent="0.35">
      <c r="A15" s="12" t="s">
        <v>21</v>
      </c>
      <c r="B15" s="24"/>
      <c r="C15" s="80" t="s">
        <v>148</v>
      </c>
      <c r="D15" s="81"/>
      <c r="E15" s="27">
        <v>239500</v>
      </c>
      <c r="F15" s="88"/>
      <c r="G15" s="88"/>
      <c r="H15" s="88"/>
      <c r="I15" s="88"/>
      <c r="J15" s="88"/>
    </row>
    <row r="16" spans="1:10" ht="33" customHeight="1" x14ac:dyDescent="0.35">
      <c r="A16" s="12" t="s">
        <v>84</v>
      </c>
      <c r="B16" s="24"/>
      <c r="C16" s="80" t="s">
        <v>223</v>
      </c>
      <c r="D16" s="81"/>
      <c r="E16" s="27">
        <v>2688100</v>
      </c>
      <c r="F16" s="88"/>
      <c r="G16" s="88"/>
      <c r="H16" s="88"/>
      <c r="I16" s="88"/>
      <c r="J16" s="88"/>
    </row>
    <row r="17" spans="1:10" ht="33" customHeight="1" x14ac:dyDescent="0.35">
      <c r="A17" s="12" t="s">
        <v>57</v>
      </c>
      <c r="B17" s="24"/>
      <c r="C17" s="80" t="s">
        <v>153</v>
      </c>
      <c r="D17" s="81"/>
      <c r="E17" s="27">
        <v>4203000</v>
      </c>
      <c r="F17" s="88"/>
      <c r="G17" s="88"/>
      <c r="H17" s="88"/>
      <c r="I17" s="88"/>
      <c r="J17" s="88"/>
    </row>
    <row r="18" spans="1:10" ht="33" customHeight="1" x14ac:dyDescent="0.35">
      <c r="A18" s="12" t="s">
        <v>40</v>
      </c>
      <c r="B18" s="24"/>
      <c r="C18" s="80" t="s">
        <v>140</v>
      </c>
      <c r="D18" s="81"/>
      <c r="E18" s="27">
        <v>656700</v>
      </c>
      <c r="F18" s="88"/>
      <c r="G18" s="88"/>
      <c r="H18" s="88"/>
      <c r="I18" s="88"/>
      <c r="J18" s="88"/>
    </row>
    <row r="19" spans="1:10" ht="33" customHeight="1" x14ac:dyDescent="0.35">
      <c r="A19" s="12" t="s">
        <v>8</v>
      </c>
      <c r="B19" s="24"/>
      <c r="C19" s="80" t="s">
        <v>130</v>
      </c>
      <c r="D19" s="81"/>
      <c r="E19" s="27">
        <v>714800</v>
      </c>
      <c r="F19" s="88"/>
      <c r="G19" s="88"/>
      <c r="H19" s="88"/>
      <c r="I19" s="88"/>
      <c r="J19" s="88"/>
    </row>
    <row r="20" spans="1:10" ht="33" customHeight="1" x14ac:dyDescent="0.35">
      <c r="A20" s="12" t="s">
        <v>31</v>
      </c>
      <c r="B20" s="24"/>
      <c r="C20" s="80" t="s">
        <v>65</v>
      </c>
      <c r="D20" s="81"/>
      <c r="E20" s="27">
        <v>660500</v>
      </c>
      <c r="F20" s="88"/>
      <c r="G20" s="88"/>
      <c r="H20" s="88"/>
      <c r="I20" s="88"/>
      <c r="J20" s="88"/>
    </row>
    <row r="21" spans="1:10" ht="33" customHeight="1" x14ac:dyDescent="0.35">
      <c r="A21" s="12" t="s">
        <v>7</v>
      </c>
      <c r="B21" s="24"/>
      <c r="C21" s="80" t="s">
        <v>129</v>
      </c>
      <c r="D21" s="81"/>
      <c r="E21" s="27">
        <v>2684500</v>
      </c>
      <c r="F21" s="88"/>
      <c r="G21" s="88"/>
      <c r="H21" s="88"/>
      <c r="I21" s="88"/>
      <c r="J21" s="88"/>
    </row>
    <row r="22" spans="1:10" ht="33" customHeight="1" x14ac:dyDescent="0.35">
      <c r="A22" s="12" t="s">
        <v>48</v>
      </c>
      <c r="B22" s="24"/>
      <c r="C22" s="80" t="s">
        <v>159</v>
      </c>
      <c r="D22" s="81"/>
      <c r="E22" s="27">
        <v>2539500</v>
      </c>
      <c r="F22" s="88"/>
      <c r="G22" s="88"/>
      <c r="H22" s="88"/>
      <c r="I22" s="88"/>
      <c r="J22" s="88"/>
    </row>
    <row r="23" spans="1:10" ht="33" customHeight="1" x14ac:dyDescent="0.35">
      <c r="A23" s="12" t="s">
        <v>28</v>
      </c>
      <c r="B23" s="24"/>
      <c r="C23" s="80" t="s">
        <v>161</v>
      </c>
      <c r="D23" s="81"/>
      <c r="E23" s="27">
        <v>252500</v>
      </c>
      <c r="F23" s="88"/>
      <c r="G23" s="88"/>
      <c r="H23" s="88"/>
      <c r="I23" s="88"/>
      <c r="J23" s="88"/>
    </row>
    <row r="24" spans="1:10" ht="33" customHeight="1" x14ac:dyDescent="0.35">
      <c r="A24" s="12" t="s">
        <v>18</v>
      </c>
      <c r="B24" s="24"/>
      <c r="C24" s="80" t="s">
        <v>141</v>
      </c>
      <c r="D24" s="81"/>
      <c r="E24" s="27">
        <v>3657700</v>
      </c>
      <c r="F24" s="88"/>
      <c r="G24" s="88"/>
      <c r="H24" s="88"/>
      <c r="I24" s="88"/>
      <c r="J24" s="88"/>
    </row>
    <row r="25" spans="1:10" ht="33" customHeight="1" x14ac:dyDescent="0.35">
      <c r="A25" s="12" t="s">
        <v>224</v>
      </c>
      <c r="B25" s="24"/>
      <c r="C25" s="80" t="s">
        <v>142</v>
      </c>
      <c r="D25" s="81"/>
      <c r="E25" s="27">
        <v>360900</v>
      </c>
      <c r="F25" s="88"/>
      <c r="G25" s="88"/>
      <c r="H25" s="88"/>
      <c r="I25" s="88"/>
      <c r="J25" s="88"/>
    </row>
    <row r="26" spans="1:10" ht="33" customHeight="1" x14ac:dyDescent="0.35">
      <c r="A26" s="12" t="s">
        <v>9</v>
      </c>
      <c r="B26" s="24"/>
      <c r="C26" s="80" t="s">
        <v>131</v>
      </c>
      <c r="D26" s="81"/>
      <c r="E26" s="27">
        <v>260400</v>
      </c>
      <c r="F26" s="88"/>
      <c r="G26" s="88"/>
      <c r="H26" s="88"/>
      <c r="I26" s="88"/>
      <c r="J26" s="88"/>
    </row>
    <row r="27" spans="1:10" ht="33" customHeight="1" x14ac:dyDescent="0.35">
      <c r="A27" s="12" t="s">
        <v>23</v>
      </c>
      <c r="B27" s="24"/>
      <c r="C27" s="80" t="s">
        <v>150</v>
      </c>
      <c r="D27" s="81"/>
      <c r="E27" s="27">
        <v>647400</v>
      </c>
      <c r="F27" s="88"/>
      <c r="G27" s="88"/>
      <c r="H27" s="88"/>
      <c r="I27" s="88"/>
      <c r="J27" s="88"/>
    </row>
    <row r="28" spans="1:10" ht="33" customHeight="1" x14ac:dyDescent="0.35">
      <c r="A28" s="12" t="s">
        <v>29</v>
      </c>
      <c r="B28" s="24"/>
      <c r="C28" s="80" t="s">
        <v>154</v>
      </c>
      <c r="D28" s="81"/>
      <c r="E28" s="27">
        <v>2806000</v>
      </c>
      <c r="F28" s="88"/>
      <c r="G28" s="88"/>
      <c r="H28" s="88"/>
      <c r="I28" s="88"/>
      <c r="J28" s="88"/>
    </row>
    <row r="29" spans="1:10" ht="33" customHeight="1" x14ac:dyDescent="0.35">
      <c r="A29" s="12" t="s">
        <v>30</v>
      </c>
      <c r="B29" s="24"/>
      <c r="C29" s="80" t="s">
        <v>174</v>
      </c>
      <c r="D29" s="81"/>
      <c r="E29" s="27">
        <v>626200</v>
      </c>
      <c r="F29" s="88"/>
      <c r="G29" s="88"/>
      <c r="H29" s="88"/>
      <c r="I29" s="88"/>
      <c r="J29" s="88"/>
    </row>
    <row r="30" spans="1:10" ht="33" customHeight="1" x14ac:dyDescent="0.35">
      <c r="A30" s="12" t="s">
        <v>43</v>
      </c>
      <c r="B30" s="24"/>
      <c r="C30" s="80" t="s">
        <v>138</v>
      </c>
      <c r="D30" s="81"/>
      <c r="E30" s="27">
        <v>639300</v>
      </c>
      <c r="F30" s="88"/>
      <c r="G30" s="88"/>
      <c r="H30" s="88"/>
      <c r="I30" s="88"/>
      <c r="J30" s="88"/>
    </row>
    <row r="31" spans="1:10" ht="33" customHeight="1" x14ac:dyDescent="0.35">
      <c r="A31" s="12" t="s">
        <v>26</v>
      </c>
      <c r="B31" s="24"/>
      <c r="C31" s="80" t="s">
        <v>132</v>
      </c>
      <c r="D31" s="81"/>
      <c r="E31" s="27">
        <v>385900</v>
      </c>
      <c r="F31" s="88"/>
      <c r="G31" s="88"/>
      <c r="H31" s="88"/>
      <c r="I31" s="88"/>
      <c r="J31" s="88"/>
    </row>
    <row r="32" spans="1:10" ht="33" customHeight="1" x14ac:dyDescent="0.35">
      <c r="A32" s="12" t="s">
        <v>25</v>
      </c>
      <c r="B32" s="24"/>
      <c r="C32" s="80" t="s">
        <v>152</v>
      </c>
      <c r="D32" s="81"/>
      <c r="E32" s="27">
        <v>194700</v>
      </c>
      <c r="F32" s="88"/>
      <c r="G32" s="88"/>
      <c r="H32" s="88"/>
      <c r="I32" s="88"/>
      <c r="J32" s="88"/>
    </row>
    <row r="33" spans="1:10" ht="33" customHeight="1" x14ac:dyDescent="0.35">
      <c r="A33" s="12" t="s">
        <v>10</v>
      </c>
      <c r="B33" s="24"/>
      <c r="C33" s="80" t="s">
        <v>133</v>
      </c>
      <c r="D33" s="81"/>
      <c r="E33" s="27">
        <v>651600</v>
      </c>
      <c r="F33" s="88"/>
      <c r="G33" s="88"/>
      <c r="H33" s="88"/>
      <c r="I33" s="88"/>
      <c r="J33" s="88"/>
    </row>
    <row r="34" spans="1:10" ht="33" customHeight="1" x14ac:dyDescent="0.35">
      <c r="A34" s="12" t="s">
        <v>12</v>
      </c>
      <c r="B34" s="24"/>
      <c r="C34" s="80" t="s">
        <v>134</v>
      </c>
      <c r="D34" s="81"/>
      <c r="E34" s="27">
        <v>978700</v>
      </c>
      <c r="F34" s="88"/>
      <c r="G34" s="88"/>
      <c r="H34" s="88"/>
      <c r="I34" s="88"/>
      <c r="J34" s="88"/>
    </row>
    <row r="35" spans="1:10" ht="33" customHeight="1" x14ac:dyDescent="0.35">
      <c r="A35" s="12" t="s">
        <v>72</v>
      </c>
      <c r="B35" s="24"/>
      <c r="C35" s="80" t="s">
        <v>73</v>
      </c>
      <c r="D35" s="81"/>
      <c r="E35" s="27">
        <v>921900</v>
      </c>
      <c r="F35" s="88"/>
      <c r="G35" s="88"/>
      <c r="H35" s="88"/>
      <c r="I35" s="88"/>
      <c r="J35" s="88"/>
    </row>
    <row r="36" spans="1:10" ht="33" customHeight="1" x14ac:dyDescent="0.35">
      <c r="A36" s="12" t="s">
        <v>52</v>
      </c>
      <c r="B36" s="24"/>
      <c r="C36" s="80" t="s">
        <v>170</v>
      </c>
      <c r="D36" s="81"/>
      <c r="E36" s="27">
        <v>1842900</v>
      </c>
      <c r="F36" s="88"/>
      <c r="G36" s="88"/>
      <c r="H36" s="88"/>
      <c r="I36" s="88"/>
      <c r="J36" s="88"/>
    </row>
    <row r="37" spans="1:10" ht="33" customHeight="1" x14ac:dyDescent="0.35">
      <c r="A37" s="12" t="s">
        <v>109</v>
      </c>
      <c r="B37" s="24"/>
      <c r="C37" s="80" t="s">
        <v>110</v>
      </c>
      <c r="D37" s="81"/>
      <c r="E37" s="27">
        <v>2625100</v>
      </c>
      <c r="F37" s="88"/>
      <c r="G37" s="88"/>
      <c r="H37" s="88"/>
      <c r="I37" s="88"/>
      <c r="J37" s="88"/>
    </row>
    <row r="38" spans="1:10" ht="33" customHeight="1" x14ac:dyDescent="0.35">
      <c r="A38" s="12" t="s">
        <v>46</v>
      </c>
      <c r="B38" s="24"/>
      <c r="C38" s="80" t="s">
        <v>143</v>
      </c>
      <c r="D38" s="81"/>
      <c r="E38" s="27">
        <v>3248200</v>
      </c>
      <c r="F38" s="88"/>
      <c r="G38" s="88"/>
      <c r="H38" s="88"/>
      <c r="I38" s="88"/>
      <c r="J38" s="88"/>
    </row>
    <row r="39" spans="1:10" ht="33" customHeight="1" x14ac:dyDescent="0.35">
      <c r="A39" s="12" t="s">
        <v>113</v>
      </c>
      <c r="B39" s="24"/>
      <c r="C39" s="80" t="s">
        <v>114</v>
      </c>
      <c r="D39" s="81"/>
      <c r="E39" s="27">
        <v>4502900</v>
      </c>
      <c r="F39" s="88"/>
      <c r="G39" s="88"/>
      <c r="H39" s="88"/>
      <c r="I39" s="88"/>
      <c r="J39" s="88"/>
    </row>
    <row r="40" spans="1:10" ht="33" customHeight="1" x14ac:dyDescent="0.35">
      <c r="A40" s="12" t="s">
        <v>19</v>
      </c>
      <c r="B40" s="24"/>
      <c r="C40" s="80" t="s">
        <v>144</v>
      </c>
      <c r="D40" s="81"/>
      <c r="E40" s="27">
        <v>294400</v>
      </c>
      <c r="F40" s="88"/>
      <c r="G40" s="88"/>
      <c r="H40" s="88"/>
      <c r="I40" s="88"/>
      <c r="J40" s="88"/>
    </row>
    <row r="41" spans="1:10" ht="33" customHeight="1" x14ac:dyDescent="0.35">
      <c r="A41" s="12" t="s">
        <v>14</v>
      </c>
      <c r="B41" s="24"/>
      <c r="C41" s="80" t="s">
        <v>136</v>
      </c>
      <c r="D41" s="81"/>
      <c r="E41" s="27">
        <v>888800</v>
      </c>
      <c r="F41" s="88"/>
      <c r="G41" s="88"/>
      <c r="H41" s="88"/>
      <c r="I41" s="88"/>
      <c r="J41" s="88"/>
    </row>
    <row r="42" spans="1:10" ht="33" customHeight="1" x14ac:dyDescent="0.35">
      <c r="A42" s="29" t="s">
        <v>20</v>
      </c>
      <c r="B42" s="30"/>
      <c r="C42" s="86" t="s">
        <v>147</v>
      </c>
      <c r="D42" s="86"/>
      <c r="E42" s="27">
        <v>3067600</v>
      </c>
      <c r="F42" s="88"/>
      <c r="G42" s="88"/>
      <c r="H42" s="88"/>
      <c r="I42" s="88"/>
      <c r="J42" s="88"/>
    </row>
    <row r="43" spans="1:10" ht="33" customHeight="1" x14ac:dyDescent="0.35">
      <c r="A43" s="29" t="s">
        <v>38</v>
      </c>
      <c r="B43" s="30"/>
      <c r="C43" s="86" t="s">
        <v>155</v>
      </c>
      <c r="D43" s="86"/>
      <c r="E43" s="27">
        <v>1994400</v>
      </c>
      <c r="F43" s="88"/>
      <c r="G43" s="88"/>
      <c r="H43" s="88"/>
      <c r="I43" s="88"/>
      <c r="J43" s="88"/>
    </row>
    <row r="44" spans="1:10" ht="33" customHeight="1" x14ac:dyDescent="0.35">
      <c r="A44" s="29" t="s">
        <v>74</v>
      </c>
      <c r="B44" s="30"/>
      <c r="C44" s="86" t="s">
        <v>75</v>
      </c>
      <c r="D44" s="86"/>
      <c r="E44" s="27">
        <v>497700</v>
      </c>
      <c r="F44" s="88"/>
      <c r="G44" s="88"/>
      <c r="H44" s="88"/>
      <c r="I44" s="88"/>
      <c r="J44" s="88"/>
    </row>
    <row r="45" spans="1:10" s="32" customFormat="1" ht="33" customHeight="1" x14ac:dyDescent="0.3">
      <c r="A45" s="77" t="s">
        <v>176</v>
      </c>
      <c r="B45" s="78"/>
      <c r="C45" s="78"/>
      <c r="D45" s="79"/>
      <c r="E45" s="31">
        <f>SUM(E13:E44)</f>
        <v>50000000</v>
      </c>
      <c r="F45" s="88"/>
      <c r="G45" s="88"/>
      <c r="H45" s="88"/>
      <c r="I45" s="88"/>
      <c r="J45" s="88"/>
    </row>
    <row r="46" spans="1:10" ht="33.75" customHeight="1" x14ac:dyDescent="0.35">
      <c r="A46" s="28" t="s">
        <v>212</v>
      </c>
      <c r="B46" s="24">
        <v>9150</v>
      </c>
      <c r="C46" s="103" t="s">
        <v>213</v>
      </c>
      <c r="D46" s="104"/>
      <c r="E46" s="25">
        <f>E47</f>
        <v>60000000</v>
      </c>
      <c r="F46" s="88"/>
      <c r="G46" s="88"/>
      <c r="H46" s="88"/>
      <c r="I46" s="88"/>
      <c r="J46" s="88"/>
    </row>
    <row r="47" spans="1:10" s="32" customFormat="1" ht="33" customHeight="1" x14ac:dyDescent="0.3">
      <c r="A47" s="23" t="s">
        <v>0</v>
      </c>
      <c r="B47" s="28"/>
      <c r="C47" s="89" t="s">
        <v>1</v>
      </c>
      <c r="D47" s="89"/>
      <c r="E47" s="25">
        <v>60000000</v>
      </c>
      <c r="F47" s="88"/>
      <c r="G47" s="88"/>
      <c r="H47" s="88"/>
      <c r="I47" s="88"/>
      <c r="J47" s="88"/>
    </row>
    <row r="48" spans="1:10" ht="105.75" customHeight="1" x14ac:dyDescent="0.35">
      <c r="A48" s="28">
        <v>3719160</v>
      </c>
      <c r="B48" s="24">
        <v>9160</v>
      </c>
      <c r="C48" s="103" t="s">
        <v>241</v>
      </c>
      <c r="D48" s="104"/>
      <c r="E48" s="25">
        <f>E55+E102</f>
        <v>102301100</v>
      </c>
      <c r="F48" s="88"/>
      <c r="G48" s="88"/>
      <c r="H48" s="88"/>
      <c r="I48" s="88"/>
      <c r="J48" s="88"/>
    </row>
    <row r="49" spans="1:10" s="32" customFormat="1" ht="33" customHeight="1" x14ac:dyDescent="0.35">
      <c r="A49" s="13" t="s">
        <v>92</v>
      </c>
      <c r="B49" s="22"/>
      <c r="C49" s="64" t="s">
        <v>247</v>
      </c>
      <c r="D49" s="64"/>
      <c r="E49" s="27">
        <v>3707800</v>
      </c>
      <c r="F49" s="33"/>
      <c r="G49" s="34"/>
      <c r="H49" s="34"/>
      <c r="I49" s="34"/>
      <c r="J49" s="35"/>
    </row>
    <row r="50" spans="1:10" s="32" customFormat="1" ht="33" customHeight="1" x14ac:dyDescent="0.35">
      <c r="A50" s="13" t="s">
        <v>60</v>
      </c>
      <c r="B50" s="22"/>
      <c r="C50" s="64" t="s">
        <v>121</v>
      </c>
      <c r="D50" s="64"/>
      <c r="E50" s="27">
        <v>4667200</v>
      </c>
      <c r="F50" s="33"/>
      <c r="G50" s="34"/>
      <c r="H50" s="34"/>
      <c r="I50" s="34"/>
      <c r="J50" s="35"/>
    </row>
    <row r="51" spans="1:10" s="32" customFormat="1" ht="33" customHeight="1" x14ac:dyDescent="0.35">
      <c r="A51" s="13" t="s">
        <v>101</v>
      </c>
      <c r="B51" s="22"/>
      <c r="C51" s="64" t="s">
        <v>102</v>
      </c>
      <c r="D51" s="64"/>
      <c r="E51" s="27">
        <v>1408900</v>
      </c>
      <c r="F51" s="33"/>
      <c r="G51" s="34"/>
      <c r="H51" s="34"/>
      <c r="I51" s="34"/>
      <c r="J51" s="35"/>
    </row>
    <row r="52" spans="1:10" s="32" customFormat="1" ht="33" customHeight="1" x14ac:dyDescent="0.35">
      <c r="A52" s="13" t="s">
        <v>105</v>
      </c>
      <c r="B52" s="22"/>
      <c r="C52" s="64" t="s">
        <v>106</v>
      </c>
      <c r="D52" s="64"/>
      <c r="E52" s="27">
        <v>6245700</v>
      </c>
      <c r="F52" s="33"/>
      <c r="G52" s="34"/>
      <c r="H52" s="34"/>
      <c r="I52" s="34"/>
      <c r="J52" s="35"/>
    </row>
    <row r="53" spans="1:10" s="32" customFormat="1" ht="33" customHeight="1" x14ac:dyDescent="0.35">
      <c r="A53" s="13" t="s">
        <v>61</v>
      </c>
      <c r="B53" s="22"/>
      <c r="C53" s="64" t="s">
        <v>122</v>
      </c>
      <c r="D53" s="64"/>
      <c r="E53" s="27">
        <v>4409800</v>
      </c>
      <c r="F53" s="33"/>
      <c r="G53" s="34"/>
      <c r="H53" s="34"/>
      <c r="I53" s="34"/>
      <c r="J53" s="35"/>
    </row>
    <row r="54" spans="1:10" s="32" customFormat="1" ht="33" customHeight="1" x14ac:dyDescent="0.35">
      <c r="A54" s="13" t="s">
        <v>115</v>
      </c>
      <c r="B54" s="22"/>
      <c r="C54" s="64" t="s">
        <v>116</v>
      </c>
      <c r="D54" s="64"/>
      <c r="E54" s="27">
        <v>831200</v>
      </c>
      <c r="F54" s="33"/>
      <c r="G54" s="34"/>
      <c r="H54" s="34"/>
      <c r="I54" s="34"/>
      <c r="J54" s="35"/>
    </row>
    <row r="55" spans="1:10" s="32" customFormat="1" ht="33" customHeight="1" x14ac:dyDescent="0.3">
      <c r="A55" s="87" t="s">
        <v>205</v>
      </c>
      <c r="B55" s="87"/>
      <c r="C55" s="87"/>
      <c r="D55" s="87"/>
      <c r="E55" s="25">
        <f>SUM(E49:E54)</f>
        <v>21270600</v>
      </c>
      <c r="F55" s="33"/>
      <c r="G55" s="34"/>
      <c r="H55" s="34"/>
      <c r="I55" s="34"/>
      <c r="J55" s="35"/>
    </row>
    <row r="56" spans="1:10" s="32" customFormat="1" ht="33" customHeight="1" x14ac:dyDescent="0.35">
      <c r="A56" s="12" t="s">
        <v>3</v>
      </c>
      <c r="B56" s="24"/>
      <c r="C56" s="80" t="s">
        <v>123</v>
      </c>
      <c r="D56" s="81"/>
      <c r="E56" s="27">
        <v>3476700</v>
      </c>
      <c r="F56" s="33"/>
      <c r="G56" s="34"/>
      <c r="H56" s="34"/>
      <c r="I56" s="34"/>
      <c r="J56" s="35"/>
    </row>
    <row r="57" spans="1:10" s="32" customFormat="1" ht="33" customHeight="1" x14ac:dyDescent="0.35">
      <c r="A57" s="12" t="s">
        <v>16</v>
      </c>
      <c r="B57" s="24"/>
      <c r="C57" s="80" t="s">
        <v>125</v>
      </c>
      <c r="D57" s="81"/>
      <c r="E57" s="27">
        <v>1328600</v>
      </c>
      <c r="F57" s="33"/>
      <c r="G57" s="34"/>
      <c r="H57" s="34"/>
      <c r="I57" s="34"/>
      <c r="J57" s="35"/>
    </row>
    <row r="58" spans="1:10" s="32" customFormat="1" ht="33" customHeight="1" x14ac:dyDescent="0.35">
      <c r="A58" s="12" t="s">
        <v>47</v>
      </c>
      <c r="B58" s="24"/>
      <c r="C58" s="80" t="s">
        <v>128</v>
      </c>
      <c r="D58" s="81"/>
      <c r="E58" s="27">
        <v>174200</v>
      </c>
      <c r="F58" s="33"/>
      <c r="G58" s="34"/>
      <c r="H58" s="34"/>
      <c r="I58" s="34"/>
      <c r="J58" s="35"/>
    </row>
    <row r="59" spans="1:10" s="32" customFormat="1" ht="33" customHeight="1" x14ac:dyDescent="0.35">
      <c r="A59" s="12" t="s">
        <v>17</v>
      </c>
      <c r="B59" s="24"/>
      <c r="C59" s="80" t="s">
        <v>139</v>
      </c>
      <c r="D59" s="81"/>
      <c r="E59" s="27">
        <v>6234700</v>
      </c>
      <c r="F59" s="33"/>
      <c r="G59" s="34"/>
      <c r="H59" s="34"/>
      <c r="I59" s="34"/>
      <c r="J59" s="35"/>
    </row>
    <row r="60" spans="1:10" s="32" customFormat="1" ht="33" customHeight="1" x14ac:dyDescent="0.35">
      <c r="A60" s="12" t="s">
        <v>57</v>
      </c>
      <c r="B60" s="24"/>
      <c r="C60" s="80" t="s">
        <v>153</v>
      </c>
      <c r="D60" s="81"/>
      <c r="E60" s="27">
        <v>6121200</v>
      </c>
      <c r="F60" s="33"/>
      <c r="G60" s="34"/>
      <c r="H60" s="34"/>
      <c r="I60" s="34"/>
      <c r="J60" s="35"/>
    </row>
    <row r="61" spans="1:10" s="32" customFormat="1" ht="33" customHeight="1" x14ac:dyDescent="0.35">
      <c r="A61" s="12" t="s">
        <v>40</v>
      </c>
      <c r="B61" s="24"/>
      <c r="C61" s="80" t="s">
        <v>140</v>
      </c>
      <c r="D61" s="81"/>
      <c r="E61" s="27">
        <v>154600</v>
      </c>
      <c r="F61" s="33"/>
      <c r="G61" s="34"/>
      <c r="H61" s="34"/>
      <c r="I61" s="34"/>
      <c r="J61" s="35"/>
    </row>
    <row r="62" spans="1:10" s="32" customFormat="1" ht="33" customHeight="1" x14ac:dyDescent="0.35">
      <c r="A62" s="12" t="s">
        <v>8</v>
      </c>
      <c r="B62" s="24"/>
      <c r="C62" s="80" t="s">
        <v>130</v>
      </c>
      <c r="D62" s="81"/>
      <c r="E62" s="27">
        <v>947200</v>
      </c>
      <c r="F62" s="33"/>
      <c r="G62" s="34"/>
      <c r="H62" s="34"/>
      <c r="I62" s="34"/>
      <c r="J62" s="35"/>
    </row>
    <row r="63" spans="1:10" s="32" customFormat="1" ht="33" customHeight="1" x14ac:dyDescent="0.35">
      <c r="A63" s="12" t="s">
        <v>39</v>
      </c>
      <c r="B63" s="24"/>
      <c r="C63" s="80" t="s">
        <v>168</v>
      </c>
      <c r="D63" s="81"/>
      <c r="E63" s="27">
        <v>93000</v>
      </c>
      <c r="F63" s="33"/>
      <c r="G63" s="34"/>
      <c r="H63" s="34"/>
      <c r="I63" s="34"/>
      <c r="J63" s="35"/>
    </row>
    <row r="64" spans="1:10" s="32" customFormat="1" ht="33" customHeight="1" x14ac:dyDescent="0.35">
      <c r="A64" s="12" t="s">
        <v>31</v>
      </c>
      <c r="B64" s="24"/>
      <c r="C64" s="80" t="s">
        <v>65</v>
      </c>
      <c r="D64" s="81"/>
      <c r="E64" s="27">
        <v>1183900</v>
      </c>
      <c r="F64" s="33"/>
      <c r="G64" s="34"/>
      <c r="H64" s="34"/>
      <c r="I64" s="34"/>
      <c r="J64" s="35"/>
    </row>
    <row r="65" spans="1:10" s="32" customFormat="1" ht="33" customHeight="1" x14ac:dyDescent="0.35">
      <c r="A65" s="12" t="s">
        <v>68</v>
      </c>
      <c r="B65" s="24"/>
      <c r="C65" s="80" t="s">
        <v>237</v>
      </c>
      <c r="D65" s="81"/>
      <c r="E65" s="27">
        <v>157200</v>
      </c>
      <c r="F65" s="33"/>
      <c r="G65" s="34"/>
      <c r="H65" s="34"/>
      <c r="I65" s="34"/>
      <c r="J65" s="35"/>
    </row>
    <row r="66" spans="1:10" s="32" customFormat="1" ht="33" customHeight="1" x14ac:dyDescent="0.35">
      <c r="A66" s="12" t="s">
        <v>7</v>
      </c>
      <c r="B66" s="24"/>
      <c r="C66" s="80" t="s">
        <v>129</v>
      </c>
      <c r="D66" s="81"/>
      <c r="E66" s="27">
        <v>1641500</v>
      </c>
      <c r="F66" s="33"/>
      <c r="G66" s="34"/>
      <c r="H66" s="34"/>
      <c r="I66" s="34"/>
      <c r="J66" s="35"/>
    </row>
    <row r="67" spans="1:10" s="32" customFormat="1" ht="33" customHeight="1" x14ac:dyDescent="0.35">
      <c r="A67" s="12" t="s">
        <v>48</v>
      </c>
      <c r="B67" s="24"/>
      <c r="C67" s="80" t="s">
        <v>159</v>
      </c>
      <c r="D67" s="81"/>
      <c r="E67" s="27">
        <v>858100</v>
      </c>
      <c r="F67" s="33"/>
      <c r="G67" s="34"/>
      <c r="H67" s="34"/>
      <c r="I67" s="34"/>
      <c r="J67" s="35"/>
    </row>
    <row r="68" spans="1:10" s="32" customFormat="1" ht="33" customHeight="1" x14ac:dyDescent="0.35">
      <c r="A68" s="12" t="s">
        <v>28</v>
      </c>
      <c r="B68" s="24"/>
      <c r="C68" s="80" t="s">
        <v>161</v>
      </c>
      <c r="D68" s="81"/>
      <c r="E68" s="27">
        <v>445600</v>
      </c>
      <c r="F68" s="33"/>
      <c r="G68" s="34"/>
      <c r="H68" s="34"/>
      <c r="I68" s="34"/>
      <c r="J68" s="35"/>
    </row>
    <row r="69" spans="1:10" s="32" customFormat="1" ht="33" customHeight="1" x14ac:dyDescent="0.35">
      <c r="A69" s="12" t="s">
        <v>18</v>
      </c>
      <c r="B69" s="24"/>
      <c r="C69" s="80" t="s">
        <v>141</v>
      </c>
      <c r="D69" s="81"/>
      <c r="E69" s="27">
        <v>3649500</v>
      </c>
      <c r="F69" s="33"/>
      <c r="G69" s="34"/>
      <c r="H69" s="34"/>
      <c r="I69" s="34"/>
      <c r="J69" s="35"/>
    </row>
    <row r="70" spans="1:10" s="32" customFormat="1" ht="33" customHeight="1" x14ac:dyDescent="0.35">
      <c r="A70" s="12" t="s">
        <v>51</v>
      </c>
      <c r="B70" s="24"/>
      <c r="C70" s="80" t="s">
        <v>169</v>
      </c>
      <c r="D70" s="81"/>
      <c r="E70" s="27">
        <v>227000</v>
      </c>
      <c r="F70" s="33"/>
      <c r="G70" s="34"/>
      <c r="H70" s="34"/>
      <c r="I70" s="34"/>
      <c r="J70" s="35"/>
    </row>
    <row r="71" spans="1:10" s="32" customFormat="1" ht="33" customHeight="1" x14ac:dyDescent="0.35">
      <c r="A71" s="12" t="s">
        <v>224</v>
      </c>
      <c r="B71" s="24"/>
      <c r="C71" s="80" t="s">
        <v>142</v>
      </c>
      <c r="D71" s="81"/>
      <c r="E71" s="27">
        <v>971200</v>
      </c>
      <c r="F71" s="33"/>
      <c r="G71" s="34"/>
      <c r="H71" s="34"/>
      <c r="I71" s="34"/>
      <c r="J71" s="35"/>
    </row>
    <row r="72" spans="1:10" s="32" customFormat="1" ht="33" customHeight="1" x14ac:dyDescent="0.35">
      <c r="A72" s="12" t="s">
        <v>96</v>
      </c>
      <c r="B72" s="24"/>
      <c r="C72" s="80" t="s">
        <v>97</v>
      </c>
      <c r="D72" s="81"/>
      <c r="E72" s="27">
        <v>3525200</v>
      </c>
      <c r="F72" s="33"/>
      <c r="G72" s="34"/>
      <c r="H72" s="34"/>
      <c r="I72" s="34"/>
      <c r="J72" s="35"/>
    </row>
    <row r="73" spans="1:10" s="32" customFormat="1" ht="33" customHeight="1" x14ac:dyDescent="0.35">
      <c r="A73" s="12" t="s">
        <v>9</v>
      </c>
      <c r="B73" s="24"/>
      <c r="C73" s="80" t="s">
        <v>131</v>
      </c>
      <c r="D73" s="81"/>
      <c r="E73" s="27">
        <v>307100</v>
      </c>
      <c r="F73" s="33"/>
      <c r="G73" s="34"/>
      <c r="H73" s="34"/>
      <c r="I73" s="34"/>
      <c r="J73" s="35"/>
    </row>
    <row r="74" spans="1:10" s="32" customFormat="1" ht="33" customHeight="1" x14ac:dyDescent="0.35">
      <c r="A74" s="12" t="s">
        <v>70</v>
      </c>
      <c r="B74" s="24"/>
      <c r="C74" s="80" t="s">
        <v>71</v>
      </c>
      <c r="D74" s="81"/>
      <c r="E74" s="27">
        <v>4491100</v>
      </c>
      <c r="F74" s="33"/>
      <c r="G74" s="34"/>
      <c r="H74" s="34"/>
      <c r="I74" s="34"/>
      <c r="J74" s="35"/>
    </row>
    <row r="75" spans="1:10" s="32" customFormat="1" ht="33" customHeight="1" x14ac:dyDescent="0.35">
      <c r="A75" s="12" t="s">
        <v>23</v>
      </c>
      <c r="B75" s="24"/>
      <c r="C75" s="80" t="s">
        <v>150</v>
      </c>
      <c r="D75" s="81"/>
      <c r="E75" s="27">
        <v>841200</v>
      </c>
      <c r="F75" s="33"/>
      <c r="G75" s="34"/>
      <c r="H75" s="34"/>
      <c r="I75" s="34"/>
      <c r="J75" s="35"/>
    </row>
    <row r="76" spans="1:10" s="32" customFormat="1" ht="33" customHeight="1" x14ac:dyDescent="0.35">
      <c r="A76" s="12" t="s">
        <v>29</v>
      </c>
      <c r="B76" s="24"/>
      <c r="C76" s="80" t="s">
        <v>154</v>
      </c>
      <c r="D76" s="81"/>
      <c r="E76" s="27">
        <v>1973600</v>
      </c>
      <c r="F76" s="33"/>
      <c r="G76" s="34"/>
      <c r="H76" s="34"/>
      <c r="I76" s="34"/>
      <c r="J76" s="35"/>
    </row>
    <row r="77" spans="1:10" s="32" customFormat="1" ht="33" customHeight="1" x14ac:dyDescent="0.35">
      <c r="A77" s="12" t="s">
        <v>30</v>
      </c>
      <c r="B77" s="24"/>
      <c r="C77" s="80" t="s">
        <v>174</v>
      </c>
      <c r="D77" s="81"/>
      <c r="E77" s="27">
        <v>1216800</v>
      </c>
      <c r="F77" s="33"/>
      <c r="G77" s="34"/>
      <c r="H77" s="34"/>
      <c r="I77" s="34"/>
      <c r="J77" s="35"/>
    </row>
    <row r="78" spans="1:10" s="32" customFormat="1" ht="33" customHeight="1" x14ac:dyDescent="0.35">
      <c r="A78" s="12" t="s">
        <v>43</v>
      </c>
      <c r="B78" s="24"/>
      <c r="C78" s="80" t="s">
        <v>138</v>
      </c>
      <c r="D78" s="81"/>
      <c r="E78" s="27">
        <v>985700</v>
      </c>
      <c r="F78" s="33"/>
      <c r="G78" s="34"/>
      <c r="H78" s="34"/>
      <c r="I78" s="34"/>
      <c r="J78" s="35"/>
    </row>
    <row r="79" spans="1:10" s="32" customFormat="1" ht="33" customHeight="1" x14ac:dyDescent="0.35">
      <c r="A79" s="12" t="s">
        <v>103</v>
      </c>
      <c r="B79" s="24"/>
      <c r="C79" s="80" t="s">
        <v>104</v>
      </c>
      <c r="D79" s="81"/>
      <c r="E79" s="27">
        <v>8450200</v>
      </c>
      <c r="F79" s="33"/>
      <c r="G79" s="34"/>
      <c r="H79" s="34"/>
      <c r="I79" s="34"/>
      <c r="J79" s="35"/>
    </row>
    <row r="80" spans="1:10" s="32" customFormat="1" ht="33" customHeight="1" x14ac:dyDescent="0.35">
      <c r="A80" s="12" t="s">
        <v>10</v>
      </c>
      <c r="B80" s="24"/>
      <c r="C80" s="80" t="s">
        <v>133</v>
      </c>
      <c r="D80" s="81"/>
      <c r="E80" s="27">
        <v>382900</v>
      </c>
      <c r="F80" s="33"/>
      <c r="G80" s="34"/>
      <c r="H80" s="34"/>
      <c r="I80" s="34"/>
      <c r="J80" s="35"/>
    </row>
    <row r="81" spans="1:10" s="32" customFormat="1" ht="33" customHeight="1" x14ac:dyDescent="0.35">
      <c r="A81" s="12" t="s">
        <v>12</v>
      </c>
      <c r="B81" s="24"/>
      <c r="C81" s="80" t="s">
        <v>134</v>
      </c>
      <c r="D81" s="81"/>
      <c r="E81" s="27">
        <v>593900</v>
      </c>
      <c r="F81" s="33"/>
      <c r="G81" s="34"/>
      <c r="H81" s="34"/>
      <c r="I81" s="34"/>
      <c r="J81" s="35"/>
    </row>
    <row r="82" spans="1:10" s="32" customFormat="1" ht="33" customHeight="1" x14ac:dyDescent="0.35">
      <c r="A82" s="12" t="s">
        <v>72</v>
      </c>
      <c r="B82" s="24"/>
      <c r="C82" s="80" t="s">
        <v>73</v>
      </c>
      <c r="D82" s="81"/>
      <c r="E82" s="27">
        <v>207000</v>
      </c>
      <c r="F82" s="33"/>
      <c r="G82" s="34"/>
      <c r="H82" s="34"/>
      <c r="I82" s="34"/>
      <c r="J82" s="35"/>
    </row>
    <row r="83" spans="1:10" s="32" customFormat="1" ht="33" customHeight="1" x14ac:dyDescent="0.35">
      <c r="A83" s="12" t="s">
        <v>113</v>
      </c>
      <c r="B83" s="24"/>
      <c r="C83" s="80" t="s">
        <v>114</v>
      </c>
      <c r="D83" s="81"/>
      <c r="E83" s="27">
        <v>4600400</v>
      </c>
      <c r="F83" s="33"/>
      <c r="G83" s="34"/>
      <c r="H83" s="34"/>
      <c r="I83" s="34"/>
      <c r="J83" s="35"/>
    </row>
    <row r="84" spans="1:10" s="32" customFormat="1" ht="33" customHeight="1" x14ac:dyDescent="0.35">
      <c r="A84" s="12" t="s">
        <v>52</v>
      </c>
      <c r="B84" s="24"/>
      <c r="C84" s="80" t="s">
        <v>170</v>
      </c>
      <c r="D84" s="81"/>
      <c r="E84" s="27">
        <v>802100</v>
      </c>
      <c r="F84" s="33"/>
      <c r="G84" s="34"/>
      <c r="H84" s="34"/>
      <c r="I84" s="34"/>
      <c r="J84" s="35"/>
    </row>
    <row r="85" spans="1:10" s="32" customFormat="1" ht="33" customHeight="1" x14ac:dyDescent="0.35">
      <c r="A85" s="12" t="s">
        <v>109</v>
      </c>
      <c r="B85" s="24"/>
      <c r="C85" s="80" t="s">
        <v>110</v>
      </c>
      <c r="D85" s="81"/>
      <c r="E85" s="27">
        <v>1244600</v>
      </c>
      <c r="F85" s="33"/>
      <c r="G85" s="34"/>
      <c r="H85" s="34"/>
      <c r="I85" s="34"/>
      <c r="J85" s="35"/>
    </row>
    <row r="86" spans="1:10" s="32" customFormat="1" ht="33" customHeight="1" x14ac:dyDescent="0.35">
      <c r="A86" s="12" t="s">
        <v>46</v>
      </c>
      <c r="B86" s="24"/>
      <c r="C86" s="80" t="s">
        <v>143</v>
      </c>
      <c r="D86" s="81"/>
      <c r="E86" s="27">
        <v>4591400</v>
      </c>
      <c r="F86" s="33"/>
      <c r="G86" s="34"/>
      <c r="H86" s="34"/>
      <c r="I86" s="34"/>
      <c r="J86" s="35"/>
    </row>
    <row r="87" spans="1:10" s="32" customFormat="1" ht="33" customHeight="1" x14ac:dyDescent="0.35">
      <c r="A87" s="13" t="s">
        <v>111</v>
      </c>
      <c r="B87" s="22"/>
      <c r="C87" s="64" t="s">
        <v>112</v>
      </c>
      <c r="D87" s="64"/>
      <c r="E87" s="27">
        <v>2708000</v>
      </c>
      <c r="F87" s="33"/>
      <c r="G87" s="34"/>
      <c r="H87" s="34"/>
      <c r="I87" s="34"/>
      <c r="J87" s="35"/>
    </row>
    <row r="88" spans="1:10" s="32" customFormat="1" ht="33" customHeight="1" x14ac:dyDescent="0.35">
      <c r="A88" s="12" t="s">
        <v>35</v>
      </c>
      <c r="B88" s="24"/>
      <c r="C88" s="80" t="s">
        <v>158</v>
      </c>
      <c r="D88" s="81"/>
      <c r="E88" s="27">
        <v>1801400</v>
      </c>
      <c r="F88" s="33"/>
      <c r="G88" s="34"/>
      <c r="H88" s="34"/>
      <c r="I88" s="34"/>
      <c r="J88" s="35"/>
    </row>
    <row r="89" spans="1:10" s="32" customFormat="1" ht="33" customHeight="1" x14ac:dyDescent="0.35">
      <c r="A89" s="12" t="s">
        <v>19</v>
      </c>
      <c r="B89" s="24"/>
      <c r="C89" s="80" t="s">
        <v>144</v>
      </c>
      <c r="D89" s="81"/>
      <c r="E89" s="27">
        <v>153000</v>
      </c>
      <c r="F89" s="33"/>
      <c r="G89" s="34"/>
      <c r="H89" s="34"/>
      <c r="I89" s="34"/>
      <c r="J89" s="35"/>
    </row>
    <row r="90" spans="1:10" s="32" customFormat="1" ht="33" customHeight="1" x14ac:dyDescent="0.35">
      <c r="A90" s="12" t="s">
        <v>50</v>
      </c>
      <c r="B90" s="24"/>
      <c r="C90" s="80" t="s">
        <v>167</v>
      </c>
      <c r="D90" s="81"/>
      <c r="E90" s="27">
        <v>579900</v>
      </c>
      <c r="F90" s="33"/>
      <c r="G90" s="34"/>
      <c r="H90" s="34"/>
      <c r="I90" s="34"/>
      <c r="J90" s="35"/>
    </row>
    <row r="91" spans="1:10" s="32" customFormat="1" ht="33" customHeight="1" x14ac:dyDescent="0.35">
      <c r="A91" s="12" t="s">
        <v>6</v>
      </c>
      <c r="B91" s="24"/>
      <c r="C91" s="80" t="s">
        <v>127</v>
      </c>
      <c r="D91" s="81"/>
      <c r="E91" s="27">
        <v>304500</v>
      </c>
      <c r="F91" s="33"/>
      <c r="G91" s="34"/>
      <c r="H91" s="34"/>
      <c r="I91" s="34"/>
      <c r="J91" s="35"/>
    </row>
    <row r="92" spans="1:10" s="32" customFormat="1" ht="33" customHeight="1" x14ac:dyDescent="0.35">
      <c r="A92" s="12" t="s">
        <v>36</v>
      </c>
      <c r="B92" s="24"/>
      <c r="C92" s="80" t="s">
        <v>160</v>
      </c>
      <c r="D92" s="81"/>
      <c r="E92" s="27">
        <v>191800</v>
      </c>
      <c r="F92" s="33"/>
      <c r="G92" s="34"/>
      <c r="H92" s="34"/>
      <c r="I92" s="34"/>
      <c r="J92" s="35"/>
    </row>
    <row r="93" spans="1:10" s="32" customFormat="1" ht="33" customHeight="1" x14ac:dyDescent="0.35">
      <c r="A93" s="12" t="s">
        <v>117</v>
      </c>
      <c r="B93" s="24"/>
      <c r="C93" s="80" t="s">
        <v>238</v>
      </c>
      <c r="D93" s="81"/>
      <c r="E93" s="27">
        <v>75400</v>
      </c>
      <c r="F93" s="33"/>
      <c r="G93" s="34"/>
      <c r="H93" s="34"/>
      <c r="I93" s="34"/>
      <c r="J93" s="35"/>
    </row>
    <row r="94" spans="1:10" s="32" customFormat="1" ht="33" customHeight="1" x14ac:dyDescent="0.35">
      <c r="A94" s="12" t="s">
        <v>13</v>
      </c>
      <c r="B94" s="24"/>
      <c r="C94" s="80" t="s">
        <v>135</v>
      </c>
      <c r="D94" s="81"/>
      <c r="E94" s="27">
        <v>3368800</v>
      </c>
      <c r="F94" s="33"/>
      <c r="G94" s="34"/>
      <c r="H94" s="34"/>
      <c r="I94" s="34"/>
      <c r="J94" s="35"/>
    </row>
    <row r="95" spans="1:10" s="32" customFormat="1" ht="33" customHeight="1" x14ac:dyDescent="0.35">
      <c r="A95" s="12" t="s">
        <v>44</v>
      </c>
      <c r="B95" s="24"/>
      <c r="C95" s="80" t="s">
        <v>239</v>
      </c>
      <c r="D95" s="81"/>
      <c r="E95" s="27">
        <v>2909600</v>
      </c>
      <c r="F95" s="33"/>
      <c r="G95" s="34"/>
      <c r="H95" s="34"/>
      <c r="I95" s="34"/>
      <c r="J95" s="35"/>
    </row>
    <row r="96" spans="1:10" s="32" customFormat="1" ht="33" customHeight="1" x14ac:dyDescent="0.35">
      <c r="A96" s="12" t="s">
        <v>14</v>
      </c>
      <c r="B96" s="24"/>
      <c r="C96" s="80" t="s">
        <v>136</v>
      </c>
      <c r="D96" s="81"/>
      <c r="E96" s="27">
        <v>854500</v>
      </c>
      <c r="F96" s="33"/>
      <c r="G96" s="34"/>
      <c r="H96" s="34"/>
      <c r="I96" s="34"/>
      <c r="J96" s="35"/>
    </row>
    <row r="97" spans="1:10" s="32" customFormat="1" ht="33" customHeight="1" x14ac:dyDescent="0.35">
      <c r="A97" s="29" t="s">
        <v>41</v>
      </c>
      <c r="B97" s="30"/>
      <c r="C97" s="86" t="s">
        <v>146</v>
      </c>
      <c r="D97" s="86"/>
      <c r="E97" s="27">
        <v>1978000</v>
      </c>
      <c r="F97" s="33"/>
      <c r="G97" s="34"/>
      <c r="H97" s="34"/>
      <c r="I97" s="34"/>
      <c r="J97" s="35"/>
    </row>
    <row r="98" spans="1:10" s="32" customFormat="1" ht="33" customHeight="1" x14ac:dyDescent="0.35">
      <c r="A98" s="29" t="s">
        <v>55</v>
      </c>
      <c r="B98" s="30"/>
      <c r="C98" s="86" t="s">
        <v>166</v>
      </c>
      <c r="D98" s="86"/>
      <c r="E98" s="27">
        <v>244200</v>
      </c>
      <c r="F98" s="33"/>
      <c r="G98" s="34"/>
      <c r="H98" s="34"/>
      <c r="I98" s="34"/>
      <c r="J98" s="35"/>
    </row>
    <row r="99" spans="1:10" s="32" customFormat="1" ht="33" customHeight="1" x14ac:dyDescent="0.35">
      <c r="A99" s="29" t="s">
        <v>20</v>
      </c>
      <c r="B99" s="30"/>
      <c r="C99" s="86" t="s">
        <v>147</v>
      </c>
      <c r="D99" s="86"/>
      <c r="E99" s="27">
        <v>3332600</v>
      </c>
      <c r="F99" s="33"/>
      <c r="G99" s="34"/>
      <c r="H99" s="34"/>
      <c r="I99" s="34"/>
      <c r="J99" s="35"/>
    </row>
    <row r="100" spans="1:10" s="32" customFormat="1" ht="33" customHeight="1" x14ac:dyDescent="0.35">
      <c r="A100" s="29" t="s">
        <v>38</v>
      </c>
      <c r="B100" s="30"/>
      <c r="C100" s="86" t="s">
        <v>155</v>
      </c>
      <c r="D100" s="86"/>
      <c r="E100" s="27">
        <v>317600</v>
      </c>
      <c r="F100" s="33"/>
      <c r="G100" s="34"/>
      <c r="H100" s="34"/>
      <c r="I100" s="34"/>
      <c r="J100" s="35"/>
    </row>
    <row r="101" spans="1:10" s="32" customFormat="1" ht="33" customHeight="1" x14ac:dyDescent="0.35">
      <c r="A101" s="29" t="s">
        <v>74</v>
      </c>
      <c r="B101" s="30"/>
      <c r="C101" s="86" t="s">
        <v>75</v>
      </c>
      <c r="D101" s="86"/>
      <c r="E101" s="27">
        <v>333800</v>
      </c>
      <c r="F101" s="33"/>
      <c r="G101" s="34"/>
      <c r="H101" s="34"/>
      <c r="I101" s="34"/>
      <c r="J101" s="35"/>
    </row>
    <row r="102" spans="1:10" s="32" customFormat="1" ht="33" customHeight="1" x14ac:dyDescent="0.3">
      <c r="A102" s="87" t="s">
        <v>176</v>
      </c>
      <c r="B102" s="87"/>
      <c r="C102" s="87"/>
      <c r="D102" s="87"/>
      <c r="E102" s="25">
        <f>SUM(E56:E101)</f>
        <v>81030500</v>
      </c>
      <c r="F102" s="33"/>
      <c r="G102" s="34"/>
      <c r="H102" s="34"/>
      <c r="I102" s="34"/>
      <c r="J102" s="35"/>
    </row>
    <row r="103" spans="1:10" ht="61.5" customHeight="1" x14ac:dyDescent="0.35">
      <c r="A103" s="28" t="s">
        <v>219</v>
      </c>
      <c r="B103" s="24">
        <v>9210</v>
      </c>
      <c r="C103" s="89" t="s">
        <v>220</v>
      </c>
      <c r="D103" s="89"/>
      <c r="E103" s="25">
        <f>E104</f>
        <v>11859000</v>
      </c>
      <c r="F103" s="36" t="s">
        <v>228</v>
      </c>
      <c r="G103" s="36" t="s">
        <v>229</v>
      </c>
      <c r="H103" s="118"/>
      <c r="I103" s="119"/>
      <c r="J103" s="120"/>
    </row>
    <row r="104" spans="1:10" s="32" customFormat="1" ht="33" customHeight="1" x14ac:dyDescent="0.3">
      <c r="A104" s="23" t="s">
        <v>0</v>
      </c>
      <c r="B104" s="28"/>
      <c r="C104" s="89" t="s">
        <v>1</v>
      </c>
      <c r="D104" s="89"/>
      <c r="E104" s="25">
        <f>F104+G104</f>
        <v>11859000</v>
      </c>
      <c r="F104" s="25">
        <v>1451000</v>
      </c>
      <c r="G104" s="25">
        <v>10408000</v>
      </c>
      <c r="H104" s="118"/>
      <c r="I104" s="119"/>
      <c r="J104" s="120"/>
    </row>
    <row r="105" spans="1:10" ht="96.75" customHeight="1" x14ac:dyDescent="0.35">
      <c r="A105" s="37" t="s">
        <v>185</v>
      </c>
      <c r="B105" s="38">
        <v>9270</v>
      </c>
      <c r="C105" s="98" t="s">
        <v>204</v>
      </c>
      <c r="D105" s="99"/>
      <c r="E105" s="39">
        <f>E106</f>
        <v>101864600</v>
      </c>
      <c r="F105" s="36" t="s">
        <v>228</v>
      </c>
      <c r="G105" s="36" t="s">
        <v>229</v>
      </c>
      <c r="H105" s="40"/>
      <c r="I105" s="40"/>
      <c r="J105" s="41"/>
    </row>
    <row r="106" spans="1:10" s="32" customFormat="1" ht="33" customHeight="1" x14ac:dyDescent="0.3">
      <c r="A106" s="23" t="s">
        <v>0</v>
      </c>
      <c r="B106" s="28"/>
      <c r="C106" s="89" t="s">
        <v>1</v>
      </c>
      <c r="D106" s="89"/>
      <c r="E106" s="25">
        <f>F106+G106</f>
        <v>101864600</v>
      </c>
      <c r="F106" s="25">
        <v>11289600</v>
      </c>
      <c r="G106" s="25">
        <v>90575000</v>
      </c>
      <c r="H106" s="40"/>
      <c r="I106" s="40"/>
      <c r="J106" s="41"/>
    </row>
    <row r="107" spans="1:10" ht="37.5" customHeight="1" x14ac:dyDescent="0.35">
      <c r="A107" s="89" t="s">
        <v>186</v>
      </c>
      <c r="B107" s="91">
        <v>9310</v>
      </c>
      <c r="C107" s="89" t="s">
        <v>191</v>
      </c>
      <c r="D107" s="89"/>
      <c r="E107" s="90">
        <f>E123+E142+E109</f>
        <v>85989900</v>
      </c>
      <c r="F107" s="42" t="s">
        <v>63</v>
      </c>
      <c r="G107" s="42" t="s">
        <v>64</v>
      </c>
      <c r="H107" s="110"/>
      <c r="I107" s="111"/>
      <c r="J107" s="112"/>
    </row>
    <row r="108" spans="1:10" ht="37.5" customHeight="1" x14ac:dyDescent="0.35">
      <c r="A108" s="89"/>
      <c r="B108" s="91"/>
      <c r="C108" s="89"/>
      <c r="D108" s="89"/>
      <c r="E108" s="90"/>
      <c r="F108" s="25">
        <f>F123+F142+F109</f>
        <v>68320800</v>
      </c>
      <c r="G108" s="25">
        <f>G123+G142+G109</f>
        <v>17669100</v>
      </c>
      <c r="H108" s="110"/>
      <c r="I108" s="111"/>
      <c r="J108" s="112"/>
    </row>
    <row r="109" spans="1:10" s="32" customFormat="1" ht="33" customHeight="1" x14ac:dyDescent="0.3">
      <c r="A109" s="23" t="s">
        <v>0</v>
      </c>
      <c r="B109" s="28"/>
      <c r="C109" s="89" t="s">
        <v>1</v>
      </c>
      <c r="D109" s="89"/>
      <c r="E109" s="25">
        <f>F109</f>
        <v>20455736</v>
      </c>
      <c r="F109" s="25">
        <v>20455736</v>
      </c>
      <c r="G109" s="27"/>
      <c r="H109" s="110"/>
      <c r="I109" s="111"/>
      <c r="J109" s="112"/>
    </row>
    <row r="110" spans="1:10" ht="33" customHeight="1" x14ac:dyDescent="0.35">
      <c r="A110" s="13" t="s">
        <v>86</v>
      </c>
      <c r="B110" s="22"/>
      <c r="C110" s="64" t="s">
        <v>87</v>
      </c>
      <c r="D110" s="64"/>
      <c r="E110" s="27">
        <f t="shared" ref="E110:E141" si="0">F110+G110</f>
        <v>1237696</v>
      </c>
      <c r="F110" s="27">
        <v>1237696</v>
      </c>
      <c r="G110" s="27"/>
      <c r="H110" s="110"/>
      <c r="I110" s="111"/>
      <c r="J110" s="112"/>
    </row>
    <row r="111" spans="1:10" ht="33" customHeight="1" x14ac:dyDescent="0.35">
      <c r="A111" s="13" t="s">
        <v>90</v>
      </c>
      <c r="B111" s="22"/>
      <c r="C111" s="64" t="s">
        <v>91</v>
      </c>
      <c r="D111" s="64"/>
      <c r="E111" s="27">
        <f t="shared" si="0"/>
        <v>23181424</v>
      </c>
      <c r="F111" s="27">
        <v>7088620</v>
      </c>
      <c r="G111" s="27">
        <v>16092804</v>
      </c>
      <c r="H111" s="110"/>
      <c r="I111" s="111"/>
      <c r="J111" s="112"/>
    </row>
    <row r="112" spans="1:10" ht="33" customHeight="1" x14ac:dyDescent="0.35">
      <c r="A112" s="13" t="s">
        <v>80</v>
      </c>
      <c r="B112" s="22"/>
      <c r="C112" s="64" t="s">
        <v>243</v>
      </c>
      <c r="D112" s="64"/>
      <c r="E112" s="27">
        <f t="shared" si="0"/>
        <v>4952825</v>
      </c>
      <c r="F112" s="27">
        <v>4500711</v>
      </c>
      <c r="G112" s="27">
        <v>452114</v>
      </c>
      <c r="H112" s="110"/>
      <c r="I112" s="111"/>
      <c r="J112" s="112"/>
    </row>
    <row r="113" spans="1:10" ht="33" customHeight="1" x14ac:dyDescent="0.35">
      <c r="A113" s="13" t="s">
        <v>92</v>
      </c>
      <c r="B113" s="22"/>
      <c r="C113" s="64" t="s">
        <v>93</v>
      </c>
      <c r="D113" s="64"/>
      <c r="E113" s="27">
        <f t="shared" si="0"/>
        <v>787624</v>
      </c>
      <c r="F113" s="27">
        <v>787624</v>
      </c>
      <c r="G113" s="27"/>
      <c r="H113" s="110"/>
      <c r="I113" s="111"/>
      <c r="J113" s="112"/>
    </row>
    <row r="114" spans="1:10" ht="33" customHeight="1" x14ac:dyDescent="0.35">
      <c r="A114" s="13" t="s">
        <v>94</v>
      </c>
      <c r="B114" s="22"/>
      <c r="C114" s="64" t="s">
        <v>95</v>
      </c>
      <c r="D114" s="64"/>
      <c r="E114" s="27">
        <f t="shared" si="0"/>
        <v>4781010</v>
      </c>
      <c r="F114" s="27">
        <v>3656828</v>
      </c>
      <c r="G114" s="27">
        <v>1124182</v>
      </c>
      <c r="H114" s="110"/>
      <c r="I114" s="111"/>
      <c r="J114" s="112"/>
    </row>
    <row r="115" spans="1:10" ht="33" customHeight="1" x14ac:dyDescent="0.35">
      <c r="A115" s="13" t="s">
        <v>60</v>
      </c>
      <c r="B115" s="22"/>
      <c r="C115" s="64" t="s">
        <v>121</v>
      </c>
      <c r="D115" s="64"/>
      <c r="E115" s="27">
        <f t="shared" si="0"/>
        <v>2025320</v>
      </c>
      <c r="F115" s="27">
        <v>2025320</v>
      </c>
      <c r="G115" s="27"/>
      <c r="H115" s="110"/>
      <c r="I115" s="111"/>
      <c r="J115" s="112"/>
    </row>
    <row r="116" spans="1:10" ht="33" customHeight="1" x14ac:dyDescent="0.35">
      <c r="A116" s="13" t="s">
        <v>99</v>
      </c>
      <c r="B116" s="22"/>
      <c r="C116" s="64" t="s">
        <v>100</v>
      </c>
      <c r="D116" s="64"/>
      <c r="E116" s="27">
        <f t="shared" si="0"/>
        <v>3375534</v>
      </c>
      <c r="F116" s="27">
        <v>3375534</v>
      </c>
      <c r="G116" s="27"/>
      <c r="H116" s="110"/>
      <c r="I116" s="111"/>
      <c r="J116" s="112"/>
    </row>
    <row r="117" spans="1:10" ht="33" customHeight="1" x14ac:dyDescent="0.35">
      <c r="A117" s="13" t="s">
        <v>101</v>
      </c>
      <c r="B117" s="22"/>
      <c r="C117" s="64" t="s">
        <v>102</v>
      </c>
      <c r="D117" s="64"/>
      <c r="E117" s="27">
        <f t="shared" si="0"/>
        <v>900142</v>
      </c>
      <c r="F117" s="27">
        <v>900142</v>
      </c>
      <c r="G117" s="27"/>
      <c r="H117" s="110"/>
      <c r="I117" s="111"/>
      <c r="J117" s="112"/>
    </row>
    <row r="118" spans="1:10" ht="33" customHeight="1" x14ac:dyDescent="0.35">
      <c r="A118" s="13" t="s">
        <v>105</v>
      </c>
      <c r="B118" s="22"/>
      <c r="C118" s="64" t="s">
        <v>106</v>
      </c>
      <c r="D118" s="64"/>
      <c r="E118" s="27">
        <f t="shared" si="0"/>
        <v>1125178</v>
      </c>
      <c r="F118" s="27">
        <v>1125178</v>
      </c>
      <c r="G118" s="27"/>
      <c r="H118" s="110"/>
      <c r="I118" s="111"/>
      <c r="J118" s="112"/>
    </row>
    <row r="119" spans="1:10" ht="33" customHeight="1" x14ac:dyDescent="0.35">
      <c r="A119" s="13" t="s">
        <v>107</v>
      </c>
      <c r="B119" s="22"/>
      <c r="C119" s="64" t="s">
        <v>108</v>
      </c>
      <c r="D119" s="64"/>
      <c r="E119" s="27">
        <f t="shared" si="0"/>
        <v>1575249</v>
      </c>
      <c r="F119" s="27">
        <v>1575249</v>
      </c>
      <c r="G119" s="27"/>
      <c r="H119" s="110"/>
      <c r="I119" s="111"/>
      <c r="J119" s="112"/>
    </row>
    <row r="120" spans="1:10" ht="33" customHeight="1" x14ac:dyDescent="0.35">
      <c r="A120" s="13" t="s">
        <v>61</v>
      </c>
      <c r="B120" s="22"/>
      <c r="C120" s="64" t="s">
        <v>122</v>
      </c>
      <c r="D120" s="64"/>
      <c r="E120" s="27">
        <f t="shared" si="0"/>
        <v>1237696</v>
      </c>
      <c r="F120" s="27">
        <v>1237696</v>
      </c>
      <c r="G120" s="27"/>
      <c r="H120" s="110"/>
      <c r="I120" s="111"/>
      <c r="J120" s="112"/>
    </row>
    <row r="121" spans="1:10" ht="33" customHeight="1" x14ac:dyDescent="0.35">
      <c r="A121" s="13" t="s">
        <v>115</v>
      </c>
      <c r="B121" s="22"/>
      <c r="C121" s="64" t="s">
        <v>116</v>
      </c>
      <c r="D121" s="64"/>
      <c r="E121" s="27">
        <f t="shared" si="0"/>
        <v>1350213</v>
      </c>
      <c r="F121" s="27">
        <v>1350213</v>
      </c>
      <c r="G121" s="27"/>
      <c r="H121" s="110"/>
      <c r="I121" s="111"/>
      <c r="J121" s="112"/>
    </row>
    <row r="122" spans="1:10" ht="33" customHeight="1" x14ac:dyDescent="0.35">
      <c r="A122" s="13" t="s">
        <v>119</v>
      </c>
      <c r="B122" s="22"/>
      <c r="C122" s="64" t="s">
        <v>120</v>
      </c>
      <c r="D122" s="64"/>
      <c r="E122" s="27">
        <f t="shared" si="0"/>
        <v>900142</v>
      </c>
      <c r="F122" s="27">
        <v>900142</v>
      </c>
      <c r="G122" s="27"/>
      <c r="H122" s="110"/>
      <c r="I122" s="111"/>
      <c r="J122" s="112"/>
    </row>
    <row r="123" spans="1:10" s="32" customFormat="1" ht="33" customHeight="1" x14ac:dyDescent="0.3">
      <c r="A123" s="87" t="s">
        <v>205</v>
      </c>
      <c r="B123" s="87"/>
      <c r="C123" s="87"/>
      <c r="D123" s="87"/>
      <c r="E123" s="25">
        <f t="shared" si="0"/>
        <v>47430053</v>
      </c>
      <c r="F123" s="25">
        <f>SUM(F110:F122)</f>
        <v>29760953</v>
      </c>
      <c r="G123" s="25">
        <f>SUM(G110:G122)</f>
        <v>17669100</v>
      </c>
      <c r="H123" s="110"/>
      <c r="I123" s="111"/>
      <c r="J123" s="112"/>
    </row>
    <row r="124" spans="1:10" ht="33" customHeight="1" x14ac:dyDescent="0.35">
      <c r="A124" s="13" t="s">
        <v>3</v>
      </c>
      <c r="B124" s="22"/>
      <c r="C124" s="64" t="s">
        <v>123</v>
      </c>
      <c r="D124" s="64"/>
      <c r="E124" s="27">
        <f t="shared" si="0"/>
        <v>900142</v>
      </c>
      <c r="F124" s="43">
        <v>900142</v>
      </c>
      <c r="G124" s="43"/>
      <c r="H124" s="110"/>
      <c r="I124" s="111"/>
      <c r="J124" s="112"/>
    </row>
    <row r="125" spans="1:10" ht="33" customHeight="1" x14ac:dyDescent="0.35">
      <c r="A125" s="13" t="s">
        <v>47</v>
      </c>
      <c r="B125" s="22"/>
      <c r="C125" s="64" t="s">
        <v>128</v>
      </c>
      <c r="D125" s="64"/>
      <c r="E125" s="27">
        <f t="shared" si="0"/>
        <v>618848</v>
      </c>
      <c r="F125" s="43">
        <v>618848</v>
      </c>
      <c r="G125" s="43"/>
      <c r="H125" s="110"/>
      <c r="I125" s="111"/>
      <c r="J125" s="112"/>
    </row>
    <row r="126" spans="1:10" ht="33" customHeight="1" x14ac:dyDescent="0.35">
      <c r="A126" s="13" t="s">
        <v>17</v>
      </c>
      <c r="B126" s="22"/>
      <c r="C126" s="64" t="s">
        <v>139</v>
      </c>
      <c r="D126" s="64"/>
      <c r="E126" s="27">
        <f t="shared" si="0"/>
        <v>675107</v>
      </c>
      <c r="F126" s="43">
        <v>675107</v>
      </c>
      <c r="G126" s="43"/>
      <c r="H126" s="110"/>
      <c r="I126" s="111"/>
      <c r="J126" s="112"/>
    </row>
    <row r="127" spans="1:10" ht="33" customHeight="1" x14ac:dyDescent="0.35">
      <c r="A127" s="13" t="s">
        <v>57</v>
      </c>
      <c r="B127" s="22"/>
      <c r="C127" s="64" t="s">
        <v>209</v>
      </c>
      <c r="D127" s="64"/>
      <c r="E127" s="27">
        <f t="shared" si="0"/>
        <v>900142</v>
      </c>
      <c r="F127" s="43">
        <v>900142</v>
      </c>
      <c r="G127" s="43"/>
      <c r="H127" s="110"/>
      <c r="I127" s="111"/>
      <c r="J127" s="112"/>
    </row>
    <row r="128" spans="1:10" ht="33" customHeight="1" x14ac:dyDescent="0.35">
      <c r="A128" s="13" t="s">
        <v>88</v>
      </c>
      <c r="B128" s="22"/>
      <c r="C128" s="64" t="s">
        <v>89</v>
      </c>
      <c r="D128" s="64"/>
      <c r="E128" s="27">
        <f t="shared" si="0"/>
        <v>787624</v>
      </c>
      <c r="F128" s="43">
        <v>787624</v>
      </c>
      <c r="G128" s="43"/>
      <c r="H128" s="110"/>
      <c r="I128" s="111"/>
      <c r="J128" s="112"/>
    </row>
    <row r="129" spans="1:10" ht="33" customHeight="1" x14ac:dyDescent="0.35">
      <c r="A129" s="13" t="s">
        <v>18</v>
      </c>
      <c r="B129" s="22"/>
      <c r="C129" s="64" t="s">
        <v>141</v>
      </c>
      <c r="D129" s="64"/>
      <c r="E129" s="27">
        <f t="shared" si="0"/>
        <v>1012660</v>
      </c>
      <c r="F129" s="43">
        <v>1012660</v>
      </c>
      <c r="G129" s="43"/>
      <c r="H129" s="110"/>
      <c r="I129" s="111"/>
      <c r="J129" s="112"/>
    </row>
    <row r="130" spans="1:10" ht="33" customHeight="1" x14ac:dyDescent="0.35">
      <c r="A130" s="13" t="s">
        <v>96</v>
      </c>
      <c r="B130" s="22"/>
      <c r="C130" s="64" t="s">
        <v>210</v>
      </c>
      <c r="D130" s="64"/>
      <c r="E130" s="27">
        <f t="shared" si="0"/>
        <v>562589</v>
      </c>
      <c r="F130" s="43">
        <v>562589</v>
      </c>
      <c r="G130" s="43"/>
      <c r="H130" s="110"/>
      <c r="I130" s="111"/>
      <c r="J130" s="112"/>
    </row>
    <row r="131" spans="1:10" ht="33" customHeight="1" x14ac:dyDescent="0.35">
      <c r="A131" s="13" t="s">
        <v>70</v>
      </c>
      <c r="B131" s="22"/>
      <c r="C131" s="64" t="s">
        <v>71</v>
      </c>
      <c r="D131" s="64"/>
      <c r="E131" s="27">
        <f t="shared" si="0"/>
        <v>1125178</v>
      </c>
      <c r="F131" s="43">
        <v>1125178</v>
      </c>
      <c r="G131" s="43"/>
      <c r="H131" s="110"/>
      <c r="I131" s="111"/>
      <c r="J131" s="112"/>
    </row>
    <row r="132" spans="1:10" ht="33" customHeight="1" x14ac:dyDescent="0.35">
      <c r="A132" s="13" t="s">
        <v>29</v>
      </c>
      <c r="B132" s="22"/>
      <c r="C132" s="64" t="s">
        <v>154</v>
      </c>
      <c r="D132" s="64"/>
      <c r="E132" s="27">
        <f t="shared" si="0"/>
        <v>1125178</v>
      </c>
      <c r="F132" s="43">
        <v>1125178</v>
      </c>
      <c r="G132" s="43"/>
      <c r="H132" s="110"/>
      <c r="I132" s="111"/>
      <c r="J132" s="112"/>
    </row>
    <row r="133" spans="1:10" ht="33" customHeight="1" x14ac:dyDescent="0.35">
      <c r="A133" s="13" t="s">
        <v>24</v>
      </c>
      <c r="B133" s="22"/>
      <c r="C133" s="64" t="s">
        <v>151</v>
      </c>
      <c r="D133" s="64"/>
      <c r="E133" s="27">
        <f t="shared" si="0"/>
        <v>225036</v>
      </c>
      <c r="F133" s="43">
        <v>225036</v>
      </c>
      <c r="G133" s="43"/>
      <c r="H133" s="110"/>
      <c r="I133" s="111"/>
      <c r="J133" s="112"/>
    </row>
    <row r="134" spans="1:10" ht="33" customHeight="1" x14ac:dyDescent="0.35">
      <c r="A134" s="13" t="s">
        <v>34</v>
      </c>
      <c r="B134" s="22"/>
      <c r="C134" s="64" t="s">
        <v>157</v>
      </c>
      <c r="D134" s="64"/>
      <c r="E134" s="27">
        <f t="shared" si="0"/>
        <v>1687767</v>
      </c>
      <c r="F134" s="43">
        <v>1687767</v>
      </c>
      <c r="G134" s="43"/>
      <c r="H134" s="110"/>
      <c r="I134" s="111"/>
      <c r="J134" s="112"/>
    </row>
    <row r="135" spans="1:10" ht="33" customHeight="1" x14ac:dyDescent="0.35">
      <c r="A135" s="13" t="s">
        <v>76</v>
      </c>
      <c r="B135" s="22"/>
      <c r="C135" s="64" t="s">
        <v>77</v>
      </c>
      <c r="D135" s="64"/>
      <c r="E135" s="27">
        <f t="shared" si="0"/>
        <v>337553</v>
      </c>
      <c r="F135" s="43">
        <v>337553</v>
      </c>
      <c r="G135" s="43"/>
      <c r="H135" s="110"/>
      <c r="I135" s="111"/>
      <c r="J135" s="112"/>
    </row>
    <row r="136" spans="1:10" ht="33" customHeight="1" x14ac:dyDescent="0.35">
      <c r="A136" s="13" t="s">
        <v>46</v>
      </c>
      <c r="B136" s="22"/>
      <c r="C136" s="64" t="s">
        <v>143</v>
      </c>
      <c r="D136" s="64"/>
      <c r="E136" s="27">
        <f t="shared" si="0"/>
        <v>1147681</v>
      </c>
      <c r="F136" s="43">
        <v>1147681</v>
      </c>
      <c r="G136" s="43"/>
      <c r="H136" s="110"/>
      <c r="I136" s="111"/>
      <c r="J136" s="112"/>
    </row>
    <row r="137" spans="1:10" ht="33" customHeight="1" x14ac:dyDescent="0.35">
      <c r="A137" s="13" t="s">
        <v>111</v>
      </c>
      <c r="B137" s="22"/>
      <c r="C137" s="64" t="s">
        <v>112</v>
      </c>
      <c r="D137" s="64"/>
      <c r="E137" s="27">
        <f t="shared" si="0"/>
        <v>1293955</v>
      </c>
      <c r="F137" s="43">
        <v>1293955</v>
      </c>
      <c r="G137" s="43"/>
      <c r="H137" s="110"/>
      <c r="I137" s="111"/>
      <c r="J137" s="112"/>
    </row>
    <row r="138" spans="1:10" ht="33" customHeight="1" x14ac:dyDescent="0.35">
      <c r="A138" s="13" t="s">
        <v>113</v>
      </c>
      <c r="B138" s="22"/>
      <c r="C138" s="64" t="s">
        <v>114</v>
      </c>
      <c r="D138" s="64"/>
      <c r="E138" s="27">
        <f t="shared" si="0"/>
        <v>1237696</v>
      </c>
      <c r="F138" s="43">
        <v>1237696</v>
      </c>
      <c r="G138" s="43"/>
      <c r="H138" s="110"/>
      <c r="I138" s="111"/>
      <c r="J138" s="112"/>
    </row>
    <row r="139" spans="1:10" ht="33" customHeight="1" x14ac:dyDescent="0.35">
      <c r="A139" s="13" t="s">
        <v>13</v>
      </c>
      <c r="B139" s="22"/>
      <c r="C139" s="64" t="s">
        <v>135</v>
      </c>
      <c r="D139" s="64"/>
      <c r="E139" s="27">
        <f t="shared" si="0"/>
        <v>1654011</v>
      </c>
      <c r="F139" s="43">
        <v>1654011</v>
      </c>
      <c r="G139" s="43"/>
      <c r="H139" s="110"/>
      <c r="I139" s="111"/>
      <c r="J139" s="112"/>
    </row>
    <row r="140" spans="1:10" ht="33" customHeight="1" x14ac:dyDescent="0.35">
      <c r="A140" s="13" t="s">
        <v>41</v>
      </c>
      <c r="B140" s="22"/>
      <c r="C140" s="64" t="s">
        <v>146</v>
      </c>
      <c r="D140" s="64"/>
      <c r="E140" s="27">
        <f t="shared" si="0"/>
        <v>1462731</v>
      </c>
      <c r="F140" s="43">
        <v>1462731</v>
      </c>
      <c r="G140" s="43"/>
      <c r="H140" s="110"/>
      <c r="I140" s="111"/>
      <c r="J140" s="112"/>
    </row>
    <row r="141" spans="1:10" ht="33" customHeight="1" x14ac:dyDescent="0.35">
      <c r="A141" s="13" t="s">
        <v>20</v>
      </c>
      <c r="B141" s="22"/>
      <c r="C141" s="64" t="s">
        <v>147</v>
      </c>
      <c r="D141" s="64"/>
      <c r="E141" s="27">
        <f t="shared" si="0"/>
        <v>1350213</v>
      </c>
      <c r="F141" s="43">
        <v>1350213</v>
      </c>
      <c r="G141" s="43"/>
      <c r="H141" s="110"/>
      <c r="I141" s="111"/>
      <c r="J141" s="112"/>
    </row>
    <row r="142" spans="1:10" s="32" customFormat="1" ht="33" customHeight="1" x14ac:dyDescent="0.3">
      <c r="A142" s="77" t="s">
        <v>176</v>
      </c>
      <c r="B142" s="78"/>
      <c r="C142" s="78"/>
      <c r="D142" s="79"/>
      <c r="E142" s="31">
        <f>SUM(E124:E141)</f>
        <v>18104111</v>
      </c>
      <c r="F142" s="31">
        <f>SUM(F124:F141)</f>
        <v>18104111</v>
      </c>
      <c r="G142" s="31">
        <f>SUM(G124:G141)</f>
        <v>0</v>
      </c>
      <c r="H142" s="110"/>
      <c r="I142" s="111"/>
      <c r="J142" s="112"/>
    </row>
    <row r="143" spans="1:10" ht="37.5" customHeight="1" x14ac:dyDescent="0.35">
      <c r="A143" s="94" t="s">
        <v>193</v>
      </c>
      <c r="B143" s="96">
        <v>9330</v>
      </c>
      <c r="C143" s="98" t="s">
        <v>192</v>
      </c>
      <c r="D143" s="99"/>
      <c r="E143" s="92">
        <f>F144+G144</f>
        <v>32899600</v>
      </c>
      <c r="F143" s="36" t="s">
        <v>228</v>
      </c>
      <c r="G143" s="36" t="s">
        <v>229</v>
      </c>
      <c r="H143" s="44"/>
      <c r="I143" s="45"/>
      <c r="J143" s="46"/>
    </row>
    <row r="144" spans="1:10" ht="32.25" customHeight="1" x14ac:dyDescent="0.35">
      <c r="A144" s="95"/>
      <c r="B144" s="97"/>
      <c r="C144" s="100"/>
      <c r="D144" s="101"/>
      <c r="E144" s="93"/>
      <c r="F144" s="47">
        <f>F158+F214</f>
        <v>24728800</v>
      </c>
      <c r="G144" s="47">
        <f>G158+G214</f>
        <v>8170800</v>
      </c>
      <c r="H144" s="48"/>
      <c r="I144" s="48"/>
      <c r="J144" s="49"/>
    </row>
    <row r="145" spans="1:10" ht="33" customHeight="1" x14ac:dyDescent="0.35">
      <c r="A145" s="13" t="s">
        <v>86</v>
      </c>
      <c r="B145" s="22"/>
      <c r="C145" s="80" t="s">
        <v>87</v>
      </c>
      <c r="D145" s="81"/>
      <c r="E145" s="43">
        <f>F145+G145</f>
        <v>322749</v>
      </c>
      <c r="F145" s="50">
        <v>242592</v>
      </c>
      <c r="G145" s="50">
        <v>80157</v>
      </c>
      <c r="H145" s="51"/>
      <c r="I145" s="51"/>
      <c r="J145" s="52"/>
    </row>
    <row r="146" spans="1:10" ht="33" customHeight="1" x14ac:dyDescent="0.35">
      <c r="A146" s="13" t="s">
        <v>90</v>
      </c>
      <c r="B146" s="22"/>
      <c r="C146" s="80" t="s">
        <v>91</v>
      </c>
      <c r="D146" s="81"/>
      <c r="E146" s="43">
        <f t="shared" ref="E146:E157" si="1">F146+G146</f>
        <v>7454464</v>
      </c>
      <c r="F146" s="50">
        <v>5603106</v>
      </c>
      <c r="G146" s="50">
        <v>1851358</v>
      </c>
      <c r="H146" s="51"/>
      <c r="I146" s="51"/>
      <c r="J146" s="52"/>
    </row>
    <row r="147" spans="1:10" ht="33" customHeight="1" x14ac:dyDescent="0.35">
      <c r="A147" s="13" t="s">
        <v>80</v>
      </c>
      <c r="B147" s="22"/>
      <c r="C147" s="80" t="s">
        <v>243</v>
      </c>
      <c r="D147" s="81"/>
      <c r="E147" s="43">
        <f t="shared" si="1"/>
        <v>3695999</v>
      </c>
      <c r="F147" s="50">
        <v>2778077</v>
      </c>
      <c r="G147" s="50">
        <v>917922</v>
      </c>
      <c r="H147" s="51"/>
      <c r="I147" s="51"/>
      <c r="J147" s="52"/>
    </row>
    <row r="148" spans="1:10" ht="33" customHeight="1" x14ac:dyDescent="0.35">
      <c r="A148" s="13" t="s">
        <v>92</v>
      </c>
      <c r="B148" s="22"/>
      <c r="C148" s="80" t="s">
        <v>93</v>
      </c>
      <c r="D148" s="81"/>
      <c r="E148" s="43">
        <f t="shared" si="1"/>
        <v>468507</v>
      </c>
      <c r="F148" s="50">
        <v>352151</v>
      </c>
      <c r="G148" s="50">
        <v>116356</v>
      </c>
      <c r="H148" s="51"/>
      <c r="I148" s="51"/>
      <c r="J148" s="52"/>
    </row>
    <row r="149" spans="1:10" ht="33" customHeight="1" x14ac:dyDescent="0.35">
      <c r="A149" s="13" t="s">
        <v>94</v>
      </c>
      <c r="B149" s="22"/>
      <c r="C149" s="80" t="s">
        <v>95</v>
      </c>
      <c r="D149" s="81"/>
      <c r="E149" s="43">
        <f t="shared" si="1"/>
        <v>3966692</v>
      </c>
      <c r="F149" s="50">
        <v>2981542</v>
      </c>
      <c r="G149" s="50">
        <v>985150</v>
      </c>
      <c r="H149" s="51"/>
      <c r="I149" s="51"/>
      <c r="J149" s="52"/>
    </row>
    <row r="150" spans="1:10" ht="33" customHeight="1" x14ac:dyDescent="0.35">
      <c r="A150" s="13" t="s">
        <v>60</v>
      </c>
      <c r="B150" s="22"/>
      <c r="C150" s="80" t="s">
        <v>121</v>
      </c>
      <c r="D150" s="81"/>
      <c r="E150" s="43">
        <f t="shared" si="1"/>
        <v>1009893</v>
      </c>
      <c r="F150" s="50">
        <v>759080</v>
      </c>
      <c r="G150" s="50">
        <v>250813</v>
      </c>
      <c r="H150" s="51"/>
      <c r="I150" s="51"/>
      <c r="J150" s="52"/>
    </row>
    <row r="151" spans="1:10" ht="33" customHeight="1" x14ac:dyDescent="0.35">
      <c r="A151" s="13" t="s">
        <v>99</v>
      </c>
      <c r="B151" s="22"/>
      <c r="C151" s="80" t="s">
        <v>100</v>
      </c>
      <c r="D151" s="81"/>
      <c r="E151" s="43">
        <f t="shared" si="1"/>
        <v>937014</v>
      </c>
      <c r="F151" s="50">
        <v>704301</v>
      </c>
      <c r="G151" s="50">
        <v>232713</v>
      </c>
      <c r="H151" s="51"/>
      <c r="I151" s="51"/>
      <c r="J151" s="52"/>
    </row>
    <row r="152" spans="1:10" ht="33" customHeight="1" x14ac:dyDescent="0.35">
      <c r="A152" s="13" t="s">
        <v>101</v>
      </c>
      <c r="B152" s="22"/>
      <c r="C152" s="80" t="s">
        <v>102</v>
      </c>
      <c r="D152" s="81"/>
      <c r="E152" s="43">
        <f t="shared" si="1"/>
        <v>832901</v>
      </c>
      <c r="F152" s="50">
        <v>626045</v>
      </c>
      <c r="G152" s="50">
        <v>206856</v>
      </c>
      <c r="H152" s="51"/>
      <c r="I152" s="51"/>
      <c r="J152" s="52"/>
    </row>
    <row r="153" spans="1:10" ht="33" customHeight="1" x14ac:dyDescent="0.35">
      <c r="A153" s="13" t="s">
        <v>105</v>
      </c>
      <c r="B153" s="22"/>
      <c r="C153" s="80" t="s">
        <v>106</v>
      </c>
      <c r="D153" s="81"/>
      <c r="E153" s="43">
        <f t="shared" si="1"/>
        <v>2967211</v>
      </c>
      <c r="F153" s="50">
        <v>2230288</v>
      </c>
      <c r="G153" s="50">
        <v>736923</v>
      </c>
      <c r="H153" s="51"/>
      <c r="I153" s="51"/>
      <c r="J153" s="52"/>
    </row>
    <row r="154" spans="1:10" ht="33" customHeight="1" x14ac:dyDescent="0.35">
      <c r="A154" s="13" t="s">
        <v>107</v>
      </c>
      <c r="B154" s="22"/>
      <c r="C154" s="80" t="s">
        <v>108</v>
      </c>
      <c r="D154" s="81"/>
      <c r="E154" s="43">
        <f t="shared" si="1"/>
        <v>489329</v>
      </c>
      <c r="F154" s="50">
        <v>367801</v>
      </c>
      <c r="G154" s="50">
        <v>121528</v>
      </c>
      <c r="H154" s="51"/>
      <c r="I154" s="51"/>
      <c r="J154" s="52"/>
    </row>
    <row r="155" spans="1:10" ht="33" customHeight="1" x14ac:dyDescent="0.35">
      <c r="A155" s="13" t="s">
        <v>61</v>
      </c>
      <c r="B155" s="22"/>
      <c r="C155" s="80" t="s">
        <v>122</v>
      </c>
      <c r="D155" s="81"/>
      <c r="E155" s="43">
        <f t="shared" si="1"/>
        <v>874546</v>
      </c>
      <c r="F155" s="50">
        <v>657348</v>
      </c>
      <c r="G155" s="50">
        <v>217198</v>
      </c>
      <c r="H155" s="51"/>
      <c r="I155" s="51"/>
      <c r="J155" s="52"/>
    </row>
    <row r="156" spans="1:10" ht="33" customHeight="1" x14ac:dyDescent="0.35">
      <c r="A156" s="13" t="s">
        <v>115</v>
      </c>
      <c r="B156" s="22"/>
      <c r="C156" s="80" t="s">
        <v>116</v>
      </c>
      <c r="D156" s="81"/>
      <c r="E156" s="43">
        <f t="shared" si="1"/>
        <v>697555</v>
      </c>
      <c r="F156" s="53">
        <v>524313</v>
      </c>
      <c r="G156" s="53">
        <v>173242</v>
      </c>
      <c r="H156" s="51"/>
      <c r="I156" s="51"/>
      <c r="J156" s="52"/>
    </row>
    <row r="157" spans="1:10" ht="33" customHeight="1" x14ac:dyDescent="0.35">
      <c r="A157" s="13" t="s">
        <v>119</v>
      </c>
      <c r="B157" s="22"/>
      <c r="C157" s="80" t="s">
        <v>120</v>
      </c>
      <c r="D157" s="81"/>
      <c r="E157" s="43">
        <f t="shared" si="1"/>
        <v>364394</v>
      </c>
      <c r="F157" s="50">
        <v>273895</v>
      </c>
      <c r="G157" s="50">
        <v>90499</v>
      </c>
      <c r="H157" s="51"/>
      <c r="I157" s="51"/>
      <c r="J157" s="52"/>
    </row>
    <row r="158" spans="1:10" s="32" customFormat="1" ht="33" customHeight="1" x14ac:dyDescent="0.3">
      <c r="A158" s="77" t="s">
        <v>205</v>
      </c>
      <c r="B158" s="78"/>
      <c r="C158" s="78"/>
      <c r="D158" s="79"/>
      <c r="E158" s="31">
        <f>SUM(E145:E157)</f>
        <v>24081254</v>
      </c>
      <c r="F158" s="47">
        <f>SUM(F145:F157)</f>
        <v>18100539</v>
      </c>
      <c r="G158" s="47">
        <f>SUM(G145:G157)</f>
        <v>5980715</v>
      </c>
      <c r="H158" s="51"/>
      <c r="I158" s="51"/>
      <c r="J158" s="52"/>
    </row>
    <row r="159" spans="1:10" ht="33" customHeight="1" x14ac:dyDescent="0.35">
      <c r="A159" s="13" t="s">
        <v>3</v>
      </c>
      <c r="B159" s="22"/>
      <c r="C159" s="80" t="s">
        <v>123</v>
      </c>
      <c r="D159" s="81"/>
      <c r="E159" s="43">
        <f>F159+G159</f>
        <v>281104</v>
      </c>
      <c r="F159" s="50">
        <v>211290</v>
      </c>
      <c r="G159" s="50">
        <v>69814</v>
      </c>
      <c r="H159" s="51"/>
      <c r="I159" s="51"/>
      <c r="J159" s="52"/>
    </row>
    <row r="160" spans="1:10" ht="33" customHeight="1" x14ac:dyDescent="0.35">
      <c r="A160" s="13" t="s">
        <v>4</v>
      </c>
      <c r="B160" s="22"/>
      <c r="C160" s="80" t="s">
        <v>124</v>
      </c>
      <c r="D160" s="81"/>
      <c r="E160" s="43">
        <f t="shared" ref="E160:E213" si="2">F160+G160</f>
        <v>208225</v>
      </c>
      <c r="F160" s="50">
        <v>156511</v>
      </c>
      <c r="G160" s="50">
        <v>51714</v>
      </c>
      <c r="H160" s="51"/>
      <c r="I160" s="51"/>
      <c r="J160" s="52"/>
    </row>
    <row r="161" spans="1:10" ht="33" customHeight="1" x14ac:dyDescent="0.35">
      <c r="A161" s="13" t="s">
        <v>16</v>
      </c>
      <c r="B161" s="22"/>
      <c r="C161" s="80" t="s">
        <v>125</v>
      </c>
      <c r="D161" s="81"/>
      <c r="E161" s="43">
        <f t="shared" si="2"/>
        <v>10411</v>
      </c>
      <c r="F161" s="50">
        <v>7825</v>
      </c>
      <c r="G161" s="50">
        <v>2586</v>
      </c>
      <c r="H161" s="51"/>
      <c r="I161" s="51"/>
      <c r="J161" s="52"/>
    </row>
    <row r="162" spans="1:10" ht="33" customHeight="1" x14ac:dyDescent="0.35">
      <c r="A162" s="13" t="s">
        <v>82</v>
      </c>
      <c r="B162" s="22"/>
      <c r="C162" s="80" t="s">
        <v>83</v>
      </c>
      <c r="D162" s="81"/>
      <c r="E162" s="43">
        <f t="shared" si="2"/>
        <v>83290</v>
      </c>
      <c r="F162" s="50">
        <v>62604</v>
      </c>
      <c r="G162" s="50">
        <v>20686</v>
      </c>
      <c r="H162" s="51"/>
      <c r="I162" s="51"/>
      <c r="J162" s="52"/>
    </row>
    <row r="163" spans="1:10" ht="33" customHeight="1" x14ac:dyDescent="0.35">
      <c r="A163" s="13" t="s">
        <v>47</v>
      </c>
      <c r="B163" s="22"/>
      <c r="C163" s="80" t="s">
        <v>128</v>
      </c>
      <c r="D163" s="81"/>
      <c r="E163" s="43">
        <f t="shared" si="2"/>
        <v>31234</v>
      </c>
      <c r="F163" s="50">
        <v>23477</v>
      </c>
      <c r="G163" s="50">
        <v>7757</v>
      </c>
      <c r="H163" s="51"/>
      <c r="I163" s="51"/>
      <c r="J163" s="52"/>
    </row>
    <row r="164" spans="1:10" ht="33" customHeight="1" x14ac:dyDescent="0.35">
      <c r="A164" s="13" t="s">
        <v>17</v>
      </c>
      <c r="B164" s="22"/>
      <c r="C164" s="80" t="s">
        <v>139</v>
      </c>
      <c r="D164" s="81"/>
      <c r="E164" s="43">
        <f t="shared" si="2"/>
        <v>218637</v>
      </c>
      <c r="F164" s="50">
        <v>164337</v>
      </c>
      <c r="G164" s="50">
        <v>54300</v>
      </c>
      <c r="H164" s="51"/>
      <c r="I164" s="51"/>
      <c r="J164" s="52"/>
    </row>
    <row r="165" spans="1:10" ht="33" customHeight="1" x14ac:dyDescent="0.35">
      <c r="A165" s="13" t="s">
        <v>5</v>
      </c>
      <c r="B165" s="22"/>
      <c r="C165" s="80" t="s">
        <v>126</v>
      </c>
      <c r="D165" s="81"/>
      <c r="E165" s="43">
        <f t="shared" si="2"/>
        <v>166580</v>
      </c>
      <c r="F165" s="50">
        <v>125209</v>
      </c>
      <c r="G165" s="50">
        <v>41371</v>
      </c>
      <c r="H165" s="51"/>
      <c r="I165" s="51"/>
      <c r="J165" s="52"/>
    </row>
    <row r="166" spans="1:10" ht="33" customHeight="1" x14ac:dyDescent="0.35">
      <c r="A166" s="13" t="s">
        <v>84</v>
      </c>
      <c r="B166" s="22"/>
      <c r="C166" s="80" t="s">
        <v>85</v>
      </c>
      <c r="D166" s="81"/>
      <c r="E166" s="43">
        <f t="shared" si="2"/>
        <v>176992</v>
      </c>
      <c r="F166" s="50">
        <v>133035</v>
      </c>
      <c r="G166" s="50">
        <v>43957</v>
      </c>
      <c r="H166" s="51"/>
      <c r="I166" s="51"/>
      <c r="J166" s="52"/>
    </row>
    <row r="167" spans="1:10" ht="33" customHeight="1" x14ac:dyDescent="0.35">
      <c r="A167" s="13" t="s">
        <v>57</v>
      </c>
      <c r="B167" s="22"/>
      <c r="C167" s="80" t="s">
        <v>153</v>
      </c>
      <c r="D167" s="81"/>
      <c r="E167" s="43">
        <f t="shared" si="2"/>
        <v>301927</v>
      </c>
      <c r="F167" s="50">
        <v>226942</v>
      </c>
      <c r="G167" s="50">
        <v>74985</v>
      </c>
      <c r="H167" s="51"/>
      <c r="I167" s="51"/>
      <c r="J167" s="52"/>
    </row>
    <row r="168" spans="1:10" ht="33" customHeight="1" x14ac:dyDescent="0.35">
      <c r="A168" s="13" t="s">
        <v>40</v>
      </c>
      <c r="B168" s="22"/>
      <c r="C168" s="80" t="s">
        <v>140</v>
      </c>
      <c r="D168" s="81"/>
      <c r="E168" s="43">
        <f t="shared" si="2"/>
        <v>31234</v>
      </c>
      <c r="F168" s="50">
        <v>23477</v>
      </c>
      <c r="G168" s="50">
        <v>7757</v>
      </c>
      <c r="H168" s="51"/>
      <c r="I168" s="51"/>
      <c r="J168" s="52"/>
    </row>
    <row r="169" spans="1:10" ht="33" customHeight="1" x14ac:dyDescent="0.35">
      <c r="A169" s="13" t="s">
        <v>66</v>
      </c>
      <c r="B169" s="22"/>
      <c r="C169" s="80" t="s">
        <v>67</v>
      </c>
      <c r="D169" s="81"/>
      <c r="E169" s="43">
        <f t="shared" si="2"/>
        <v>83290</v>
      </c>
      <c r="F169" s="50">
        <v>62604</v>
      </c>
      <c r="G169" s="50">
        <v>20686</v>
      </c>
      <c r="H169" s="51"/>
      <c r="I169" s="51"/>
      <c r="J169" s="52"/>
    </row>
    <row r="170" spans="1:10" ht="33" customHeight="1" x14ac:dyDescent="0.35">
      <c r="A170" s="13" t="s">
        <v>8</v>
      </c>
      <c r="B170" s="22"/>
      <c r="C170" s="80" t="s">
        <v>130</v>
      </c>
      <c r="D170" s="81"/>
      <c r="E170" s="43">
        <f t="shared" si="2"/>
        <v>41645</v>
      </c>
      <c r="F170" s="50">
        <v>31302</v>
      </c>
      <c r="G170" s="50">
        <v>10343</v>
      </c>
      <c r="H170" s="51"/>
      <c r="I170" s="51"/>
      <c r="J170" s="52"/>
    </row>
    <row r="171" spans="1:10" ht="33" customHeight="1" x14ac:dyDescent="0.35">
      <c r="A171" s="13" t="s">
        <v>88</v>
      </c>
      <c r="B171" s="22"/>
      <c r="C171" s="80" t="s">
        <v>89</v>
      </c>
      <c r="D171" s="81"/>
      <c r="E171" s="43">
        <f t="shared" si="2"/>
        <v>114524</v>
      </c>
      <c r="F171" s="50">
        <v>86081</v>
      </c>
      <c r="G171" s="50">
        <v>28443</v>
      </c>
      <c r="H171" s="51"/>
      <c r="I171" s="51"/>
      <c r="J171" s="52"/>
    </row>
    <row r="172" spans="1:10" ht="33" customHeight="1" x14ac:dyDescent="0.35">
      <c r="A172" s="13" t="s">
        <v>31</v>
      </c>
      <c r="B172" s="22"/>
      <c r="C172" s="80" t="s">
        <v>65</v>
      </c>
      <c r="D172" s="81"/>
      <c r="E172" s="43">
        <f t="shared" si="2"/>
        <v>20823</v>
      </c>
      <c r="F172" s="50">
        <v>15652</v>
      </c>
      <c r="G172" s="50">
        <v>5171</v>
      </c>
      <c r="H172" s="51"/>
      <c r="I172" s="51"/>
      <c r="J172" s="52"/>
    </row>
    <row r="173" spans="1:10" ht="33" customHeight="1" x14ac:dyDescent="0.35">
      <c r="A173" s="13" t="s">
        <v>68</v>
      </c>
      <c r="B173" s="22"/>
      <c r="C173" s="80" t="s">
        <v>69</v>
      </c>
      <c r="D173" s="81"/>
      <c r="E173" s="43">
        <f t="shared" si="2"/>
        <v>93701</v>
      </c>
      <c r="F173" s="50">
        <v>70430</v>
      </c>
      <c r="G173" s="50">
        <v>23271</v>
      </c>
      <c r="H173" s="51"/>
      <c r="I173" s="51"/>
      <c r="J173" s="52"/>
    </row>
    <row r="174" spans="1:10" ht="33" customHeight="1" x14ac:dyDescent="0.35">
      <c r="A174" s="13" t="s">
        <v>7</v>
      </c>
      <c r="B174" s="22"/>
      <c r="C174" s="80" t="s">
        <v>129</v>
      </c>
      <c r="D174" s="81"/>
      <c r="E174" s="43">
        <f t="shared" si="2"/>
        <v>229048</v>
      </c>
      <c r="F174" s="50">
        <v>172163</v>
      </c>
      <c r="G174" s="50">
        <v>56885</v>
      </c>
      <c r="H174" s="51"/>
      <c r="I174" s="51"/>
      <c r="J174" s="52"/>
    </row>
    <row r="175" spans="1:10" ht="33" customHeight="1" x14ac:dyDescent="0.35">
      <c r="A175" s="13" t="s">
        <v>48</v>
      </c>
      <c r="B175" s="22"/>
      <c r="C175" s="80" t="s">
        <v>159</v>
      </c>
      <c r="D175" s="81"/>
      <c r="E175" s="43">
        <f t="shared" si="2"/>
        <v>374806</v>
      </c>
      <c r="F175" s="50">
        <v>281721</v>
      </c>
      <c r="G175" s="50">
        <v>93085</v>
      </c>
      <c r="H175" s="51"/>
      <c r="I175" s="51"/>
      <c r="J175" s="52"/>
    </row>
    <row r="176" spans="1:10" ht="33" customHeight="1" x14ac:dyDescent="0.35">
      <c r="A176" s="13" t="s">
        <v>28</v>
      </c>
      <c r="B176" s="22"/>
      <c r="C176" s="80" t="s">
        <v>161</v>
      </c>
      <c r="D176" s="81"/>
      <c r="E176" s="43">
        <f t="shared" si="2"/>
        <v>72879</v>
      </c>
      <c r="F176" s="50">
        <v>54779</v>
      </c>
      <c r="G176" s="50">
        <v>18100</v>
      </c>
      <c r="H176" s="51"/>
      <c r="I176" s="51"/>
      <c r="J176" s="52"/>
    </row>
    <row r="177" spans="1:10" ht="33" customHeight="1" x14ac:dyDescent="0.35">
      <c r="A177" s="13" t="s">
        <v>18</v>
      </c>
      <c r="B177" s="22"/>
      <c r="C177" s="80" t="s">
        <v>141</v>
      </c>
      <c r="D177" s="81"/>
      <c r="E177" s="43">
        <f t="shared" si="2"/>
        <v>291515</v>
      </c>
      <c r="F177" s="50">
        <v>219116</v>
      </c>
      <c r="G177" s="50">
        <v>72399</v>
      </c>
      <c r="H177" s="51"/>
      <c r="I177" s="51"/>
      <c r="J177" s="52"/>
    </row>
    <row r="178" spans="1:10" ht="33" customHeight="1" x14ac:dyDescent="0.35">
      <c r="A178" s="13" t="s">
        <v>96</v>
      </c>
      <c r="B178" s="22"/>
      <c r="C178" s="80" t="s">
        <v>97</v>
      </c>
      <c r="D178" s="81"/>
      <c r="E178" s="43">
        <f t="shared" si="2"/>
        <v>104113</v>
      </c>
      <c r="F178" s="50">
        <v>78256</v>
      </c>
      <c r="G178" s="50">
        <v>25857</v>
      </c>
      <c r="H178" s="51"/>
      <c r="I178" s="51"/>
      <c r="J178" s="52"/>
    </row>
    <row r="179" spans="1:10" ht="33" customHeight="1" x14ac:dyDescent="0.35">
      <c r="A179" s="13" t="s">
        <v>9</v>
      </c>
      <c r="B179" s="22"/>
      <c r="C179" s="80" t="s">
        <v>131</v>
      </c>
      <c r="D179" s="81"/>
      <c r="E179" s="43">
        <f t="shared" si="2"/>
        <v>31234</v>
      </c>
      <c r="F179" s="50">
        <v>23477</v>
      </c>
      <c r="G179" s="50">
        <v>7757</v>
      </c>
      <c r="H179" s="51"/>
      <c r="I179" s="51"/>
      <c r="J179" s="52"/>
    </row>
    <row r="180" spans="1:10" ht="33" customHeight="1" x14ac:dyDescent="0.35">
      <c r="A180" s="13" t="s">
        <v>70</v>
      </c>
      <c r="B180" s="22"/>
      <c r="C180" s="80" t="s">
        <v>71</v>
      </c>
      <c r="D180" s="81"/>
      <c r="E180" s="43">
        <f t="shared" si="2"/>
        <v>104113</v>
      </c>
      <c r="F180" s="50">
        <v>78256</v>
      </c>
      <c r="G180" s="50">
        <v>25857</v>
      </c>
      <c r="H180" s="51"/>
      <c r="I180" s="51"/>
      <c r="J180" s="52"/>
    </row>
    <row r="181" spans="1:10" ht="33" customHeight="1" x14ac:dyDescent="0.35">
      <c r="A181" s="13" t="s">
        <v>23</v>
      </c>
      <c r="B181" s="22"/>
      <c r="C181" s="80" t="s">
        <v>150</v>
      </c>
      <c r="D181" s="81"/>
      <c r="E181" s="43">
        <f t="shared" si="2"/>
        <v>83290</v>
      </c>
      <c r="F181" s="50">
        <v>62604</v>
      </c>
      <c r="G181" s="50">
        <v>20686</v>
      </c>
      <c r="H181" s="51"/>
      <c r="I181" s="51"/>
      <c r="J181" s="52"/>
    </row>
    <row r="182" spans="1:10" ht="33" customHeight="1" x14ac:dyDescent="0.35">
      <c r="A182" s="13" t="s">
        <v>29</v>
      </c>
      <c r="B182" s="22"/>
      <c r="C182" s="80" t="s">
        <v>154</v>
      </c>
      <c r="D182" s="81"/>
      <c r="E182" s="43">
        <f t="shared" si="2"/>
        <v>260282</v>
      </c>
      <c r="F182" s="50">
        <v>195639</v>
      </c>
      <c r="G182" s="50">
        <v>64643</v>
      </c>
      <c r="H182" s="51"/>
      <c r="I182" s="51"/>
      <c r="J182" s="52"/>
    </row>
    <row r="183" spans="1:10" ht="33" customHeight="1" x14ac:dyDescent="0.35">
      <c r="A183" s="13" t="s">
        <v>30</v>
      </c>
      <c r="B183" s="22"/>
      <c r="C183" s="80" t="s">
        <v>174</v>
      </c>
      <c r="D183" s="81"/>
      <c r="E183" s="43">
        <f t="shared" si="2"/>
        <v>156169</v>
      </c>
      <c r="F183" s="50">
        <v>117384</v>
      </c>
      <c r="G183" s="50">
        <v>38785</v>
      </c>
      <c r="H183" s="51"/>
      <c r="I183" s="51"/>
      <c r="J183" s="52"/>
    </row>
    <row r="184" spans="1:10" ht="33" customHeight="1" x14ac:dyDescent="0.35">
      <c r="A184" s="13" t="s">
        <v>32</v>
      </c>
      <c r="B184" s="22"/>
      <c r="C184" s="80" t="s">
        <v>207</v>
      </c>
      <c r="D184" s="81"/>
      <c r="E184" s="43">
        <f t="shared" si="2"/>
        <v>156169</v>
      </c>
      <c r="F184" s="50">
        <v>117384</v>
      </c>
      <c r="G184" s="50">
        <v>38785</v>
      </c>
      <c r="H184" s="51"/>
      <c r="I184" s="51"/>
      <c r="J184" s="52"/>
    </row>
    <row r="185" spans="1:10" ht="33" customHeight="1" x14ac:dyDescent="0.35">
      <c r="A185" s="13" t="s">
        <v>43</v>
      </c>
      <c r="B185" s="22"/>
      <c r="C185" s="80" t="s">
        <v>138</v>
      </c>
      <c r="D185" s="81"/>
      <c r="E185" s="43">
        <f t="shared" si="2"/>
        <v>145758</v>
      </c>
      <c r="F185" s="50">
        <v>109558</v>
      </c>
      <c r="G185" s="50">
        <v>36200</v>
      </c>
      <c r="H185" s="51"/>
      <c r="I185" s="51"/>
      <c r="J185" s="52"/>
    </row>
    <row r="186" spans="1:10" ht="33" customHeight="1" x14ac:dyDescent="0.35">
      <c r="A186" s="13" t="s">
        <v>25</v>
      </c>
      <c r="B186" s="22"/>
      <c r="C186" s="80" t="s">
        <v>152</v>
      </c>
      <c r="D186" s="81"/>
      <c r="E186" s="43">
        <f t="shared" si="2"/>
        <v>72879</v>
      </c>
      <c r="F186" s="50">
        <v>54779</v>
      </c>
      <c r="G186" s="50">
        <v>18100</v>
      </c>
      <c r="H186" s="51"/>
      <c r="I186" s="51"/>
      <c r="J186" s="52"/>
    </row>
    <row r="187" spans="1:10" ht="33" customHeight="1" x14ac:dyDescent="0.35">
      <c r="A187" s="13" t="s">
        <v>103</v>
      </c>
      <c r="B187" s="22"/>
      <c r="C187" s="80" t="s">
        <v>104</v>
      </c>
      <c r="D187" s="81"/>
      <c r="E187" s="43">
        <f t="shared" si="2"/>
        <v>20823</v>
      </c>
      <c r="F187" s="50">
        <v>15652</v>
      </c>
      <c r="G187" s="50">
        <v>5171</v>
      </c>
      <c r="H187" s="51"/>
      <c r="I187" s="51"/>
      <c r="J187" s="52"/>
    </row>
    <row r="188" spans="1:10" ht="33" customHeight="1" x14ac:dyDescent="0.35">
      <c r="A188" s="13" t="s">
        <v>11</v>
      </c>
      <c r="B188" s="22"/>
      <c r="C188" s="80" t="s">
        <v>175</v>
      </c>
      <c r="D188" s="81"/>
      <c r="E188" s="43">
        <f t="shared" si="2"/>
        <v>135346</v>
      </c>
      <c r="F188" s="50">
        <v>101732</v>
      </c>
      <c r="G188" s="50">
        <v>33614</v>
      </c>
      <c r="H188" s="51"/>
      <c r="I188" s="51"/>
      <c r="J188" s="52"/>
    </row>
    <row r="189" spans="1:10" ht="33" customHeight="1" x14ac:dyDescent="0.35">
      <c r="A189" s="13" t="s">
        <v>12</v>
      </c>
      <c r="B189" s="22"/>
      <c r="C189" s="80" t="s">
        <v>134</v>
      </c>
      <c r="D189" s="81"/>
      <c r="E189" s="43">
        <f t="shared" si="2"/>
        <v>291515</v>
      </c>
      <c r="F189" s="50">
        <v>219116</v>
      </c>
      <c r="G189" s="50">
        <v>72399</v>
      </c>
      <c r="H189" s="51"/>
      <c r="I189" s="51"/>
      <c r="J189" s="52"/>
    </row>
    <row r="190" spans="1:10" ht="33" customHeight="1" x14ac:dyDescent="0.35">
      <c r="A190" s="13" t="s">
        <v>72</v>
      </c>
      <c r="B190" s="22"/>
      <c r="C190" s="80" t="s">
        <v>73</v>
      </c>
      <c r="D190" s="81"/>
      <c r="E190" s="43">
        <f t="shared" si="2"/>
        <v>166580</v>
      </c>
      <c r="F190" s="50">
        <v>125209</v>
      </c>
      <c r="G190" s="50">
        <v>41371</v>
      </c>
      <c r="H190" s="51"/>
      <c r="I190" s="51"/>
      <c r="J190" s="52"/>
    </row>
    <row r="191" spans="1:10" ht="33" customHeight="1" x14ac:dyDescent="0.35">
      <c r="A191" s="13" t="s">
        <v>76</v>
      </c>
      <c r="B191" s="22"/>
      <c r="C191" s="80" t="s">
        <v>77</v>
      </c>
      <c r="D191" s="81"/>
      <c r="E191" s="43">
        <f t="shared" si="2"/>
        <v>187403</v>
      </c>
      <c r="F191" s="50">
        <v>140860</v>
      </c>
      <c r="G191" s="50">
        <v>46543</v>
      </c>
      <c r="H191" s="51"/>
      <c r="I191" s="51"/>
      <c r="J191" s="52"/>
    </row>
    <row r="192" spans="1:10" ht="33" customHeight="1" x14ac:dyDescent="0.35">
      <c r="A192" s="13" t="s">
        <v>53</v>
      </c>
      <c r="B192" s="22"/>
      <c r="C192" s="80" t="s">
        <v>171</v>
      </c>
      <c r="D192" s="81"/>
      <c r="E192" s="43">
        <f t="shared" si="2"/>
        <v>229048</v>
      </c>
      <c r="F192" s="50">
        <v>172163</v>
      </c>
      <c r="G192" s="50">
        <v>56885</v>
      </c>
      <c r="H192" s="51"/>
      <c r="I192" s="51"/>
      <c r="J192" s="52"/>
    </row>
    <row r="193" spans="1:10" ht="33" customHeight="1" x14ac:dyDescent="0.35">
      <c r="A193" s="13" t="s">
        <v>52</v>
      </c>
      <c r="B193" s="22"/>
      <c r="C193" s="80" t="s">
        <v>170</v>
      </c>
      <c r="D193" s="81"/>
      <c r="E193" s="43">
        <f t="shared" si="2"/>
        <v>249870</v>
      </c>
      <c r="F193" s="50">
        <v>187813</v>
      </c>
      <c r="G193" s="50">
        <v>62057</v>
      </c>
      <c r="H193" s="51"/>
      <c r="I193" s="51"/>
      <c r="J193" s="52"/>
    </row>
    <row r="194" spans="1:10" ht="33" customHeight="1" x14ac:dyDescent="0.35">
      <c r="A194" s="13" t="s">
        <v>34</v>
      </c>
      <c r="B194" s="22"/>
      <c r="C194" s="80" t="s">
        <v>157</v>
      </c>
      <c r="D194" s="81"/>
      <c r="E194" s="43">
        <f t="shared" si="2"/>
        <v>312338</v>
      </c>
      <c r="F194" s="50">
        <v>234767</v>
      </c>
      <c r="G194" s="50">
        <v>77571</v>
      </c>
      <c r="H194" s="51"/>
      <c r="I194" s="51"/>
      <c r="J194" s="52"/>
    </row>
    <row r="195" spans="1:10" ht="33" customHeight="1" x14ac:dyDescent="0.35">
      <c r="A195" s="13" t="s">
        <v>33</v>
      </c>
      <c r="B195" s="22"/>
      <c r="C195" s="80" t="s">
        <v>173</v>
      </c>
      <c r="D195" s="81"/>
      <c r="E195" s="43">
        <f t="shared" si="2"/>
        <v>166580</v>
      </c>
      <c r="F195" s="50">
        <v>125209</v>
      </c>
      <c r="G195" s="50">
        <v>41371</v>
      </c>
      <c r="H195" s="51"/>
      <c r="I195" s="51"/>
      <c r="J195" s="52"/>
    </row>
    <row r="196" spans="1:10" ht="33" customHeight="1" x14ac:dyDescent="0.35">
      <c r="A196" s="13" t="s">
        <v>109</v>
      </c>
      <c r="B196" s="22"/>
      <c r="C196" s="80" t="s">
        <v>110</v>
      </c>
      <c r="D196" s="81"/>
      <c r="E196" s="43">
        <f t="shared" si="2"/>
        <v>187403</v>
      </c>
      <c r="F196" s="50">
        <v>140860</v>
      </c>
      <c r="G196" s="50">
        <v>46543</v>
      </c>
      <c r="H196" s="51"/>
      <c r="I196" s="51"/>
      <c r="J196" s="52"/>
    </row>
    <row r="197" spans="1:10" ht="33" customHeight="1" x14ac:dyDescent="0.35">
      <c r="A197" s="13" t="s">
        <v>46</v>
      </c>
      <c r="B197" s="22"/>
      <c r="C197" s="80" t="s">
        <v>211</v>
      </c>
      <c r="D197" s="81"/>
      <c r="E197" s="43">
        <f t="shared" si="2"/>
        <v>374806</v>
      </c>
      <c r="F197" s="50">
        <v>281721</v>
      </c>
      <c r="G197" s="50">
        <v>93085</v>
      </c>
      <c r="H197" s="51"/>
      <c r="I197" s="51"/>
      <c r="J197" s="52"/>
    </row>
    <row r="198" spans="1:10" ht="33" customHeight="1" x14ac:dyDescent="0.35">
      <c r="A198" s="13" t="s">
        <v>111</v>
      </c>
      <c r="B198" s="22"/>
      <c r="C198" s="80" t="s">
        <v>112</v>
      </c>
      <c r="D198" s="81"/>
      <c r="E198" s="43">
        <f t="shared" si="2"/>
        <v>218637</v>
      </c>
      <c r="F198" s="50">
        <v>164337</v>
      </c>
      <c r="G198" s="50">
        <v>54300</v>
      </c>
      <c r="H198" s="51"/>
      <c r="I198" s="51"/>
      <c r="J198" s="52"/>
    </row>
    <row r="199" spans="1:10" ht="33" customHeight="1" x14ac:dyDescent="0.35">
      <c r="A199" s="13" t="s">
        <v>113</v>
      </c>
      <c r="B199" s="22"/>
      <c r="C199" s="80" t="s">
        <v>114</v>
      </c>
      <c r="D199" s="81"/>
      <c r="E199" s="43">
        <f t="shared" si="2"/>
        <v>124935</v>
      </c>
      <c r="F199" s="50">
        <v>93907</v>
      </c>
      <c r="G199" s="50">
        <v>31028</v>
      </c>
      <c r="H199" s="51"/>
      <c r="I199" s="51"/>
      <c r="J199" s="52"/>
    </row>
    <row r="200" spans="1:10" ht="33" customHeight="1" x14ac:dyDescent="0.35">
      <c r="A200" s="13" t="s">
        <v>35</v>
      </c>
      <c r="B200" s="22"/>
      <c r="C200" s="80" t="s">
        <v>158</v>
      </c>
      <c r="D200" s="81"/>
      <c r="E200" s="43">
        <f t="shared" si="2"/>
        <v>301927</v>
      </c>
      <c r="F200" s="50">
        <v>226942</v>
      </c>
      <c r="G200" s="50">
        <v>74985</v>
      </c>
      <c r="H200" s="51"/>
      <c r="I200" s="51"/>
      <c r="J200" s="52"/>
    </row>
    <row r="201" spans="1:10" ht="33" customHeight="1" x14ac:dyDescent="0.35">
      <c r="A201" s="13" t="s">
        <v>19</v>
      </c>
      <c r="B201" s="22"/>
      <c r="C201" s="80" t="s">
        <v>144</v>
      </c>
      <c r="D201" s="81"/>
      <c r="E201" s="43">
        <f t="shared" si="2"/>
        <v>41645</v>
      </c>
      <c r="F201" s="50">
        <v>31302</v>
      </c>
      <c r="G201" s="50">
        <v>10343</v>
      </c>
      <c r="H201" s="51"/>
      <c r="I201" s="51"/>
      <c r="J201" s="52"/>
    </row>
    <row r="202" spans="1:10" ht="33" customHeight="1" x14ac:dyDescent="0.35">
      <c r="A202" s="13" t="s">
        <v>6</v>
      </c>
      <c r="B202" s="22"/>
      <c r="C202" s="80" t="s">
        <v>127</v>
      </c>
      <c r="D202" s="81"/>
      <c r="E202" s="43">
        <f t="shared" si="2"/>
        <v>31234</v>
      </c>
      <c r="F202" s="50">
        <v>23477</v>
      </c>
      <c r="G202" s="50">
        <v>7757</v>
      </c>
      <c r="H202" s="51"/>
      <c r="I202" s="51"/>
      <c r="J202" s="52"/>
    </row>
    <row r="203" spans="1:10" ht="33" customHeight="1" x14ac:dyDescent="0.35">
      <c r="A203" s="13" t="s">
        <v>15</v>
      </c>
      <c r="B203" s="22"/>
      <c r="C203" s="80" t="s">
        <v>137</v>
      </c>
      <c r="D203" s="81"/>
      <c r="E203" s="43">
        <f t="shared" si="2"/>
        <v>176992</v>
      </c>
      <c r="F203" s="50">
        <v>133035</v>
      </c>
      <c r="G203" s="50">
        <v>43957</v>
      </c>
      <c r="H203" s="51"/>
      <c r="I203" s="51"/>
      <c r="J203" s="52"/>
    </row>
    <row r="204" spans="1:10" ht="33" customHeight="1" x14ac:dyDescent="0.35">
      <c r="A204" s="13" t="s">
        <v>13</v>
      </c>
      <c r="B204" s="22"/>
      <c r="C204" s="80" t="s">
        <v>135</v>
      </c>
      <c r="D204" s="81"/>
      <c r="E204" s="43">
        <f t="shared" si="2"/>
        <v>551797</v>
      </c>
      <c r="F204" s="50">
        <v>414755</v>
      </c>
      <c r="G204" s="50">
        <v>137042</v>
      </c>
      <c r="H204" s="51"/>
      <c r="I204" s="51"/>
      <c r="J204" s="52"/>
    </row>
    <row r="205" spans="1:10" ht="33" customHeight="1" x14ac:dyDescent="0.35">
      <c r="A205" s="13" t="s">
        <v>44</v>
      </c>
      <c r="B205" s="22"/>
      <c r="C205" s="80" t="s">
        <v>145</v>
      </c>
      <c r="D205" s="81"/>
      <c r="E205" s="43">
        <f t="shared" si="2"/>
        <v>10411</v>
      </c>
      <c r="F205" s="50">
        <v>7825</v>
      </c>
      <c r="G205" s="50">
        <v>2586</v>
      </c>
      <c r="H205" s="51"/>
      <c r="I205" s="51"/>
      <c r="J205" s="52"/>
    </row>
    <row r="206" spans="1:10" ht="33" customHeight="1" x14ac:dyDescent="0.35">
      <c r="A206" s="13" t="s">
        <v>14</v>
      </c>
      <c r="B206" s="22"/>
      <c r="C206" s="80" t="s">
        <v>136</v>
      </c>
      <c r="D206" s="81"/>
      <c r="E206" s="43">
        <f t="shared" si="2"/>
        <v>20823</v>
      </c>
      <c r="F206" s="50">
        <v>15652</v>
      </c>
      <c r="G206" s="50">
        <v>5171</v>
      </c>
      <c r="H206" s="51"/>
      <c r="I206" s="51"/>
      <c r="J206" s="52"/>
    </row>
    <row r="207" spans="1:10" ht="33" customHeight="1" x14ac:dyDescent="0.35">
      <c r="A207" s="13" t="s">
        <v>41</v>
      </c>
      <c r="B207" s="22"/>
      <c r="C207" s="80" t="s">
        <v>146</v>
      </c>
      <c r="D207" s="81"/>
      <c r="E207" s="43">
        <f t="shared" si="2"/>
        <v>197814</v>
      </c>
      <c r="F207" s="50">
        <v>148686</v>
      </c>
      <c r="G207" s="50">
        <v>49128</v>
      </c>
      <c r="H207" s="51"/>
      <c r="I207" s="51"/>
      <c r="J207" s="52"/>
    </row>
    <row r="208" spans="1:10" ht="33" customHeight="1" x14ac:dyDescent="0.35">
      <c r="A208" s="13" t="s">
        <v>37</v>
      </c>
      <c r="B208" s="22"/>
      <c r="C208" s="80" t="s">
        <v>156</v>
      </c>
      <c r="D208" s="81"/>
      <c r="E208" s="43">
        <f t="shared" si="2"/>
        <v>62468</v>
      </c>
      <c r="F208" s="50">
        <v>46954</v>
      </c>
      <c r="G208" s="50">
        <v>15514</v>
      </c>
      <c r="H208" s="51"/>
      <c r="I208" s="51"/>
      <c r="J208" s="52"/>
    </row>
    <row r="209" spans="1:10" ht="33" customHeight="1" x14ac:dyDescent="0.35">
      <c r="A209" s="13" t="s">
        <v>20</v>
      </c>
      <c r="B209" s="22"/>
      <c r="C209" s="80" t="s">
        <v>147</v>
      </c>
      <c r="D209" s="81"/>
      <c r="E209" s="43">
        <f t="shared" si="2"/>
        <v>343572</v>
      </c>
      <c r="F209" s="50">
        <v>258244</v>
      </c>
      <c r="G209" s="50">
        <v>85328</v>
      </c>
      <c r="H209" s="51"/>
      <c r="I209" s="51"/>
      <c r="J209" s="52"/>
    </row>
    <row r="210" spans="1:10" ht="33" customHeight="1" x14ac:dyDescent="0.35">
      <c r="A210" s="13" t="s">
        <v>38</v>
      </c>
      <c r="B210" s="22"/>
      <c r="C210" s="80" t="s">
        <v>155</v>
      </c>
      <c r="D210" s="81"/>
      <c r="E210" s="43">
        <f t="shared" si="2"/>
        <v>385217</v>
      </c>
      <c r="F210" s="50">
        <v>289546</v>
      </c>
      <c r="G210" s="50">
        <v>95671</v>
      </c>
      <c r="H210" s="51"/>
      <c r="I210" s="51"/>
      <c r="J210" s="52"/>
    </row>
    <row r="211" spans="1:10" ht="33" customHeight="1" x14ac:dyDescent="0.35">
      <c r="A211" s="13" t="s">
        <v>78</v>
      </c>
      <c r="B211" s="22"/>
      <c r="C211" s="80" t="s">
        <v>79</v>
      </c>
      <c r="D211" s="81"/>
      <c r="E211" s="43">
        <f t="shared" si="2"/>
        <v>20823</v>
      </c>
      <c r="F211" s="50">
        <v>15652</v>
      </c>
      <c r="G211" s="50">
        <v>5171</v>
      </c>
      <c r="H211" s="51"/>
      <c r="I211" s="51"/>
      <c r="J211" s="52"/>
    </row>
    <row r="212" spans="1:10" ht="33" customHeight="1" x14ac:dyDescent="0.35">
      <c r="A212" s="13" t="s">
        <v>56</v>
      </c>
      <c r="B212" s="22"/>
      <c r="C212" s="80" t="s">
        <v>172</v>
      </c>
      <c r="D212" s="81"/>
      <c r="E212" s="43">
        <f t="shared" si="2"/>
        <v>10411</v>
      </c>
      <c r="F212" s="50">
        <v>7825</v>
      </c>
      <c r="G212" s="50">
        <v>2586</v>
      </c>
      <c r="H212" s="51"/>
      <c r="I212" s="51"/>
      <c r="J212" s="52"/>
    </row>
    <row r="213" spans="1:10" ht="33" customHeight="1" x14ac:dyDescent="0.35">
      <c r="A213" s="13" t="s">
        <v>45</v>
      </c>
      <c r="B213" s="22"/>
      <c r="C213" s="80" t="s">
        <v>164</v>
      </c>
      <c r="D213" s="81"/>
      <c r="E213" s="43">
        <f t="shared" si="2"/>
        <v>52056</v>
      </c>
      <c r="F213" s="50">
        <v>39128</v>
      </c>
      <c r="G213" s="50">
        <v>12928</v>
      </c>
      <c r="H213" s="51"/>
      <c r="I213" s="51"/>
      <c r="J213" s="52"/>
    </row>
    <row r="214" spans="1:10" s="32" customFormat="1" ht="33" customHeight="1" x14ac:dyDescent="0.3">
      <c r="A214" s="77" t="s">
        <v>176</v>
      </c>
      <c r="B214" s="78"/>
      <c r="C214" s="78"/>
      <c r="D214" s="79"/>
      <c r="E214" s="31">
        <f>SUM(E159:E213)</f>
        <v>8818346</v>
      </c>
      <c r="F214" s="47">
        <f>SUM(F159:F213)</f>
        <v>6628261</v>
      </c>
      <c r="G214" s="47">
        <f>SUM(G159:G213)</f>
        <v>2190085</v>
      </c>
      <c r="H214" s="51"/>
      <c r="I214" s="51"/>
      <c r="J214" s="52"/>
    </row>
    <row r="215" spans="1:10" ht="52.5" customHeight="1" x14ac:dyDescent="0.35">
      <c r="A215" s="54" t="s">
        <v>187</v>
      </c>
      <c r="B215" s="24">
        <v>9770</v>
      </c>
      <c r="C215" s="89" t="s">
        <v>214</v>
      </c>
      <c r="D215" s="89"/>
      <c r="E215" s="31">
        <f>E216</f>
        <v>90000000</v>
      </c>
      <c r="F215" s="105"/>
      <c r="G215" s="105"/>
      <c r="H215" s="105"/>
      <c r="I215" s="105"/>
      <c r="J215" s="105"/>
    </row>
    <row r="216" spans="1:10" s="32" customFormat="1" ht="33" customHeight="1" x14ac:dyDescent="0.3">
      <c r="A216" s="23" t="s">
        <v>0</v>
      </c>
      <c r="B216" s="24"/>
      <c r="C216" s="103" t="s">
        <v>1</v>
      </c>
      <c r="D216" s="104"/>
      <c r="E216" s="31">
        <v>90000000</v>
      </c>
      <c r="F216" s="105"/>
      <c r="G216" s="105"/>
      <c r="H216" s="105"/>
      <c r="I216" s="105"/>
      <c r="J216" s="105"/>
    </row>
    <row r="217" spans="1:10" ht="42.75" customHeight="1" x14ac:dyDescent="0.35">
      <c r="A217" s="28" t="s">
        <v>188</v>
      </c>
      <c r="B217" s="24">
        <v>9770</v>
      </c>
      <c r="C217" s="89" t="s">
        <v>198</v>
      </c>
      <c r="D217" s="89"/>
      <c r="E217" s="31">
        <f>E231+E297</f>
        <v>3625200</v>
      </c>
      <c r="F217" s="102"/>
      <c r="G217" s="102"/>
      <c r="H217" s="102"/>
      <c r="I217" s="102"/>
      <c r="J217" s="102"/>
    </row>
    <row r="218" spans="1:10" ht="33" customHeight="1" x14ac:dyDescent="0.35">
      <c r="A218" s="13" t="s">
        <v>86</v>
      </c>
      <c r="B218" s="22"/>
      <c r="C218" s="64" t="s">
        <v>87</v>
      </c>
      <c r="D218" s="64"/>
      <c r="E218" s="43">
        <v>16181</v>
      </c>
      <c r="F218" s="102"/>
      <c r="G218" s="102"/>
      <c r="H218" s="102"/>
      <c r="I218" s="102"/>
      <c r="J218" s="102"/>
    </row>
    <row r="219" spans="1:10" ht="33" customHeight="1" x14ac:dyDescent="0.35">
      <c r="A219" s="13" t="s">
        <v>90</v>
      </c>
      <c r="B219" s="22"/>
      <c r="C219" s="64" t="s">
        <v>91</v>
      </c>
      <c r="D219" s="64"/>
      <c r="E219" s="43">
        <v>1356918</v>
      </c>
      <c r="F219" s="102"/>
      <c r="G219" s="102"/>
      <c r="H219" s="102"/>
      <c r="I219" s="102"/>
      <c r="J219" s="102"/>
    </row>
    <row r="220" spans="1:10" ht="33" customHeight="1" x14ac:dyDescent="0.35">
      <c r="A220" s="13" t="s">
        <v>80</v>
      </c>
      <c r="B220" s="22"/>
      <c r="C220" s="64" t="s">
        <v>81</v>
      </c>
      <c r="D220" s="64"/>
      <c r="E220" s="43">
        <v>219179</v>
      </c>
      <c r="F220" s="102"/>
      <c r="G220" s="102"/>
      <c r="H220" s="102"/>
      <c r="I220" s="102"/>
      <c r="J220" s="102"/>
    </row>
    <row r="221" spans="1:10" ht="33" customHeight="1" x14ac:dyDescent="0.35">
      <c r="A221" s="13" t="s">
        <v>92</v>
      </c>
      <c r="B221" s="22"/>
      <c r="C221" s="64" t="s">
        <v>93</v>
      </c>
      <c r="D221" s="64"/>
      <c r="E221" s="43">
        <v>64724</v>
      </c>
      <c r="F221" s="102"/>
      <c r="G221" s="102"/>
      <c r="H221" s="102"/>
      <c r="I221" s="102"/>
      <c r="J221" s="102"/>
    </row>
    <row r="222" spans="1:10" ht="33" customHeight="1" x14ac:dyDescent="0.35">
      <c r="A222" s="13" t="s">
        <v>94</v>
      </c>
      <c r="B222" s="22"/>
      <c r="C222" s="64" t="s">
        <v>95</v>
      </c>
      <c r="D222" s="64"/>
      <c r="E222" s="43">
        <v>828173</v>
      </c>
      <c r="F222" s="102"/>
      <c r="G222" s="102"/>
      <c r="H222" s="102"/>
      <c r="I222" s="102"/>
      <c r="J222" s="102"/>
    </row>
    <row r="223" spans="1:10" ht="33" customHeight="1" x14ac:dyDescent="0.35">
      <c r="A223" s="13" t="s">
        <v>60</v>
      </c>
      <c r="B223" s="22"/>
      <c r="C223" s="64" t="s">
        <v>121</v>
      </c>
      <c r="D223" s="64"/>
      <c r="E223" s="43">
        <v>33833</v>
      </c>
      <c r="F223" s="102"/>
      <c r="G223" s="102"/>
      <c r="H223" s="102"/>
      <c r="I223" s="102"/>
      <c r="J223" s="102"/>
    </row>
    <row r="224" spans="1:10" ht="33" customHeight="1" x14ac:dyDescent="0.35">
      <c r="A224" s="13" t="s">
        <v>99</v>
      </c>
      <c r="B224" s="22"/>
      <c r="C224" s="64" t="s">
        <v>100</v>
      </c>
      <c r="D224" s="64"/>
      <c r="E224" s="43">
        <v>117680</v>
      </c>
      <c r="F224" s="102"/>
      <c r="G224" s="102"/>
      <c r="H224" s="102"/>
      <c r="I224" s="102"/>
      <c r="J224" s="102"/>
    </row>
    <row r="225" spans="1:10" ht="33" customHeight="1" x14ac:dyDescent="0.35">
      <c r="A225" s="13" t="s">
        <v>101</v>
      </c>
      <c r="B225" s="22"/>
      <c r="C225" s="64" t="s">
        <v>102</v>
      </c>
      <c r="D225" s="64"/>
      <c r="E225" s="43">
        <v>79434</v>
      </c>
      <c r="F225" s="102"/>
      <c r="G225" s="102"/>
      <c r="H225" s="102"/>
      <c r="I225" s="102"/>
      <c r="J225" s="102"/>
    </row>
    <row r="226" spans="1:10" ht="33" customHeight="1" x14ac:dyDescent="0.35">
      <c r="A226" s="13" t="s">
        <v>105</v>
      </c>
      <c r="B226" s="22"/>
      <c r="C226" s="64" t="s">
        <v>106</v>
      </c>
      <c r="D226" s="64"/>
      <c r="E226" s="43">
        <v>92673</v>
      </c>
      <c r="F226" s="102"/>
      <c r="G226" s="102"/>
      <c r="H226" s="102"/>
      <c r="I226" s="102"/>
      <c r="J226" s="102"/>
    </row>
    <row r="227" spans="1:10" ht="33" customHeight="1" x14ac:dyDescent="0.35">
      <c r="A227" s="13" t="s">
        <v>107</v>
      </c>
      <c r="B227" s="22"/>
      <c r="C227" s="64" t="s">
        <v>108</v>
      </c>
      <c r="D227" s="64"/>
      <c r="E227" s="43">
        <v>26478</v>
      </c>
      <c r="F227" s="102"/>
      <c r="G227" s="102"/>
      <c r="H227" s="102"/>
      <c r="I227" s="102"/>
      <c r="J227" s="102"/>
    </row>
    <row r="228" spans="1:10" ht="33" customHeight="1" x14ac:dyDescent="0.35">
      <c r="A228" s="13" t="s">
        <v>61</v>
      </c>
      <c r="B228" s="22"/>
      <c r="C228" s="64" t="s">
        <v>122</v>
      </c>
      <c r="D228" s="64"/>
      <c r="E228" s="43">
        <v>55898</v>
      </c>
      <c r="F228" s="102"/>
      <c r="G228" s="102"/>
      <c r="H228" s="102"/>
      <c r="I228" s="102"/>
      <c r="J228" s="102"/>
    </row>
    <row r="229" spans="1:10" ht="33" customHeight="1" x14ac:dyDescent="0.35">
      <c r="A229" s="13" t="s">
        <v>115</v>
      </c>
      <c r="B229" s="22"/>
      <c r="C229" s="64" t="s">
        <v>116</v>
      </c>
      <c r="D229" s="64"/>
      <c r="E229" s="43">
        <v>25007</v>
      </c>
      <c r="F229" s="102"/>
      <c r="G229" s="102"/>
      <c r="H229" s="102"/>
      <c r="I229" s="102"/>
      <c r="J229" s="102"/>
    </row>
    <row r="230" spans="1:10" ht="33" customHeight="1" x14ac:dyDescent="0.35">
      <c r="A230" s="13" t="s">
        <v>119</v>
      </c>
      <c r="B230" s="22"/>
      <c r="C230" s="64" t="s">
        <v>120</v>
      </c>
      <c r="D230" s="64"/>
      <c r="E230" s="43">
        <v>25007</v>
      </c>
      <c r="F230" s="102"/>
      <c r="G230" s="102"/>
      <c r="H230" s="102"/>
      <c r="I230" s="102"/>
      <c r="J230" s="102"/>
    </row>
    <row r="231" spans="1:10" s="32" customFormat="1" ht="33" customHeight="1" x14ac:dyDescent="0.3">
      <c r="A231" s="87" t="s">
        <v>205</v>
      </c>
      <c r="B231" s="87"/>
      <c r="C231" s="87"/>
      <c r="D231" s="87"/>
      <c r="E231" s="31">
        <f>SUM(E218:E230)</f>
        <v>2941185</v>
      </c>
      <c r="F231" s="105"/>
      <c r="G231" s="105"/>
      <c r="H231" s="105"/>
      <c r="I231" s="105"/>
      <c r="J231" s="105"/>
    </row>
    <row r="232" spans="1:10" ht="33" customHeight="1" x14ac:dyDescent="0.35">
      <c r="A232" s="13" t="s">
        <v>3</v>
      </c>
      <c r="B232" s="22"/>
      <c r="C232" s="64" t="s">
        <v>123</v>
      </c>
      <c r="D232" s="64"/>
      <c r="E232" s="43">
        <v>17652</v>
      </c>
      <c r="F232" s="102"/>
      <c r="G232" s="102"/>
      <c r="H232" s="102"/>
      <c r="I232" s="102"/>
      <c r="J232" s="102"/>
    </row>
    <row r="233" spans="1:10" ht="33" customHeight="1" x14ac:dyDescent="0.35">
      <c r="A233" s="13" t="s">
        <v>4</v>
      </c>
      <c r="B233" s="22"/>
      <c r="C233" s="64" t="s">
        <v>124</v>
      </c>
      <c r="D233" s="64"/>
      <c r="E233" s="43">
        <v>4413</v>
      </c>
      <c r="F233" s="102"/>
      <c r="G233" s="102"/>
      <c r="H233" s="102"/>
      <c r="I233" s="102"/>
      <c r="J233" s="102"/>
    </row>
    <row r="234" spans="1:10" ht="33" customHeight="1" x14ac:dyDescent="0.35">
      <c r="A234" s="13" t="s">
        <v>16</v>
      </c>
      <c r="B234" s="22"/>
      <c r="C234" s="64" t="s">
        <v>125</v>
      </c>
      <c r="D234" s="64"/>
      <c r="E234" s="43">
        <v>10297</v>
      </c>
      <c r="F234" s="102"/>
      <c r="G234" s="102"/>
      <c r="H234" s="102"/>
      <c r="I234" s="102"/>
      <c r="J234" s="102"/>
    </row>
    <row r="235" spans="1:10" ht="33" customHeight="1" x14ac:dyDescent="0.35">
      <c r="A235" s="13" t="s">
        <v>47</v>
      </c>
      <c r="B235" s="22"/>
      <c r="C235" s="64" t="s">
        <v>128</v>
      </c>
      <c r="D235" s="64"/>
      <c r="E235" s="43">
        <v>2942</v>
      </c>
      <c r="F235" s="102"/>
      <c r="G235" s="102"/>
      <c r="H235" s="102"/>
      <c r="I235" s="102"/>
      <c r="J235" s="102"/>
    </row>
    <row r="236" spans="1:10" ht="33" customHeight="1" x14ac:dyDescent="0.35">
      <c r="A236" s="13" t="s">
        <v>17</v>
      </c>
      <c r="B236" s="22"/>
      <c r="C236" s="64" t="s">
        <v>139</v>
      </c>
      <c r="D236" s="64"/>
      <c r="E236" s="43">
        <v>36775</v>
      </c>
      <c r="F236" s="102"/>
      <c r="G236" s="102"/>
      <c r="H236" s="102"/>
      <c r="I236" s="102"/>
      <c r="J236" s="102"/>
    </row>
    <row r="237" spans="1:10" ht="33" customHeight="1" x14ac:dyDescent="0.35">
      <c r="A237" s="13" t="s">
        <v>21</v>
      </c>
      <c r="B237" s="22"/>
      <c r="C237" s="64" t="s">
        <v>148</v>
      </c>
      <c r="D237" s="64"/>
      <c r="E237" s="43">
        <v>5884</v>
      </c>
      <c r="F237" s="102"/>
      <c r="G237" s="102"/>
      <c r="H237" s="102"/>
      <c r="I237" s="102"/>
      <c r="J237" s="102"/>
    </row>
    <row r="238" spans="1:10" ht="33" customHeight="1" x14ac:dyDescent="0.35">
      <c r="A238" s="13" t="s">
        <v>5</v>
      </c>
      <c r="B238" s="22"/>
      <c r="C238" s="64" t="s">
        <v>126</v>
      </c>
      <c r="D238" s="64"/>
      <c r="E238" s="43">
        <v>1471</v>
      </c>
      <c r="F238" s="102"/>
      <c r="G238" s="102"/>
      <c r="H238" s="102"/>
      <c r="I238" s="102"/>
      <c r="J238" s="102"/>
    </row>
    <row r="239" spans="1:10" ht="33" customHeight="1" x14ac:dyDescent="0.35">
      <c r="A239" s="13" t="s">
        <v>84</v>
      </c>
      <c r="B239" s="22"/>
      <c r="C239" s="64" t="s">
        <v>85</v>
      </c>
      <c r="D239" s="64"/>
      <c r="E239" s="43">
        <v>4413</v>
      </c>
      <c r="F239" s="102"/>
      <c r="G239" s="102"/>
      <c r="H239" s="102"/>
      <c r="I239" s="102"/>
      <c r="J239" s="102"/>
    </row>
    <row r="240" spans="1:10" ht="33" customHeight="1" x14ac:dyDescent="0.35">
      <c r="A240" s="13" t="s">
        <v>57</v>
      </c>
      <c r="B240" s="22"/>
      <c r="C240" s="64" t="s">
        <v>153</v>
      </c>
      <c r="D240" s="64"/>
      <c r="E240" s="43">
        <v>36775</v>
      </c>
      <c r="F240" s="102"/>
      <c r="G240" s="102"/>
      <c r="H240" s="102"/>
      <c r="I240" s="102"/>
      <c r="J240" s="102"/>
    </row>
    <row r="241" spans="1:10" ht="33" customHeight="1" x14ac:dyDescent="0.35">
      <c r="A241" s="13" t="s">
        <v>40</v>
      </c>
      <c r="B241" s="22"/>
      <c r="C241" s="64" t="s">
        <v>140</v>
      </c>
      <c r="D241" s="64"/>
      <c r="E241" s="43">
        <v>4413</v>
      </c>
      <c r="F241" s="102"/>
      <c r="G241" s="102"/>
      <c r="H241" s="102"/>
      <c r="I241" s="102"/>
      <c r="J241" s="102"/>
    </row>
    <row r="242" spans="1:10" ht="33" customHeight="1" x14ac:dyDescent="0.35">
      <c r="A242" s="13" t="s">
        <v>66</v>
      </c>
      <c r="B242" s="22"/>
      <c r="C242" s="64" t="s">
        <v>67</v>
      </c>
      <c r="D242" s="64"/>
      <c r="E242" s="43">
        <v>4413</v>
      </c>
      <c r="F242" s="102"/>
      <c r="G242" s="102"/>
      <c r="H242" s="102"/>
      <c r="I242" s="102"/>
      <c r="J242" s="102"/>
    </row>
    <row r="243" spans="1:10" ht="33" customHeight="1" x14ac:dyDescent="0.35">
      <c r="A243" s="13" t="s">
        <v>22</v>
      </c>
      <c r="B243" s="22"/>
      <c r="C243" s="64" t="s">
        <v>149</v>
      </c>
      <c r="D243" s="64"/>
      <c r="E243" s="43">
        <v>8826</v>
      </c>
      <c r="F243" s="102"/>
      <c r="G243" s="102"/>
      <c r="H243" s="102"/>
      <c r="I243" s="102"/>
      <c r="J243" s="102"/>
    </row>
    <row r="244" spans="1:10" ht="33" customHeight="1" x14ac:dyDescent="0.35">
      <c r="A244" s="13" t="s">
        <v>8</v>
      </c>
      <c r="B244" s="22"/>
      <c r="C244" s="64" t="s">
        <v>130</v>
      </c>
      <c r="D244" s="64"/>
      <c r="E244" s="43">
        <v>8826</v>
      </c>
      <c r="F244" s="102"/>
      <c r="G244" s="102"/>
      <c r="H244" s="102"/>
      <c r="I244" s="102"/>
      <c r="J244" s="102"/>
    </row>
    <row r="245" spans="1:10" ht="33" customHeight="1" x14ac:dyDescent="0.35">
      <c r="A245" s="13" t="s">
        <v>88</v>
      </c>
      <c r="B245" s="22"/>
      <c r="C245" s="64" t="s">
        <v>89</v>
      </c>
      <c r="D245" s="64"/>
      <c r="E245" s="43">
        <v>14710</v>
      </c>
      <c r="F245" s="102"/>
      <c r="G245" s="102"/>
      <c r="H245" s="102"/>
      <c r="I245" s="102"/>
      <c r="J245" s="102"/>
    </row>
    <row r="246" spans="1:10" ht="33" customHeight="1" x14ac:dyDescent="0.35">
      <c r="A246" s="13" t="s">
        <v>39</v>
      </c>
      <c r="B246" s="22"/>
      <c r="C246" s="64" t="s">
        <v>168</v>
      </c>
      <c r="D246" s="64"/>
      <c r="E246" s="43">
        <v>2942</v>
      </c>
      <c r="F246" s="102"/>
      <c r="G246" s="102"/>
      <c r="H246" s="102"/>
      <c r="I246" s="102"/>
      <c r="J246" s="102"/>
    </row>
    <row r="247" spans="1:10" ht="33" customHeight="1" x14ac:dyDescent="0.35">
      <c r="A247" s="13" t="s">
        <v>31</v>
      </c>
      <c r="B247" s="22"/>
      <c r="C247" s="64" t="s">
        <v>65</v>
      </c>
      <c r="D247" s="64"/>
      <c r="E247" s="43">
        <v>11768</v>
      </c>
      <c r="F247" s="102"/>
      <c r="G247" s="102"/>
      <c r="H247" s="102"/>
      <c r="I247" s="102"/>
      <c r="J247" s="102"/>
    </row>
    <row r="248" spans="1:10" ht="33" customHeight="1" x14ac:dyDescent="0.35">
      <c r="A248" s="13" t="s">
        <v>68</v>
      </c>
      <c r="B248" s="22"/>
      <c r="C248" s="64" t="s">
        <v>69</v>
      </c>
      <c r="D248" s="64"/>
      <c r="E248" s="43">
        <v>1471</v>
      </c>
      <c r="F248" s="102"/>
      <c r="G248" s="102"/>
      <c r="H248" s="102"/>
      <c r="I248" s="102"/>
      <c r="J248" s="102"/>
    </row>
    <row r="249" spans="1:10" ht="33" customHeight="1" x14ac:dyDescent="0.35">
      <c r="A249" s="13" t="s">
        <v>7</v>
      </c>
      <c r="B249" s="22"/>
      <c r="C249" s="64" t="s">
        <v>129</v>
      </c>
      <c r="D249" s="64"/>
      <c r="E249" s="43">
        <v>14710</v>
      </c>
      <c r="F249" s="102"/>
      <c r="G249" s="102"/>
      <c r="H249" s="102"/>
      <c r="I249" s="102"/>
      <c r="J249" s="102"/>
    </row>
    <row r="250" spans="1:10" ht="33" customHeight="1" x14ac:dyDescent="0.35">
      <c r="A250" s="13" t="s">
        <v>48</v>
      </c>
      <c r="B250" s="22"/>
      <c r="C250" s="64" t="s">
        <v>159</v>
      </c>
      <c r="D250" s="64"/>
      <c r="E250" s="43">
        <v>14710</v>
      </c>
      <c r="F250" s="102"/>
      <c r="G250" s="102"/>
      <c r="H250" s="102"/>
      <c r="I250" s="102"/>
      <c r="J250" s="102"/>
    </row>
    <row r="251" spans="1:10" ht="33" customHeight="1" x14ac:dyDescent="0.35">
      <c r="A251" s="13" t="s">
        <v>27</v>
      </c>
      <c r="B251" s="22"/>
      <c r="C251" s="64" t="s">
        <v>162</v>
      </c>
      <c r="D251" s="64"/>
      <c r="E251" s="43">
        <v>2942</v>
      </c>
      <c r="F251" s="102"/>
      <c r="G251" s="102"/>
      <c r="H251" s="102"/>
      <c r="I251" s="102"/>
      <c r="J251" s="102"/>
    </row>
    <row r="252" spans="1:10" ht="33" customHeight="1" x14ac:dyDescent="0.35">
      <c r="A252" s="13" t="s">
        <v>18</v>
      </c>
      <c r="B252" s="22"/>
      <c r="C252" s="64" t="s">
        <v>141</v>
      </c>
      <c r="D252" s="64"/>
      <c r="E252" s="43">
        <v>17652</v>
      </c>
      <c r="F252" s="102"/>
      <c r="G252" s="102"/>
      <c r="H252" s="102"/>
      <c r="I252" s="102"/>
      <c r="J252" s="102"/>
    </row>
    <row r="253" spans="1:10" ht="33" customHeight="1" x14ac:dyDescent="0.35">
      <c r="A253" s="13" t="s">
        <v>51</v>
      </c>
      <c r="B253" s="22"/>
      <c r="C253" s="64" t="s">
        <v>169</v>
      </c>
      <c r="D253" s="64"/>
      <c r="E253" s="43">
        <v>2942</v>
      </c>
      <c r="F253" s="102"/>
      <c r="G253" s="102"/>
      <c r="H253" s="102"/>
      <c r="I253" s="102"/>
      <c r="J253" s="102"/>
    </row>
    <row r="254" spans="1:10" ht="33" customHeight="1" x14ac:dyDescent="0.35">
      <c r="A254" s="13" t="s">
        <v>96</v>
      </c>
      <c r="B254" s="22"/>
      <c r="C254" s="64" t="s">
        <v>97</v>
      </c>
      <c r="D254" s="64"/>
      <c r="E254" s="43">
        <v>13239</v>
      </c>
      <c r="F254" s="102"/>
      <c r="G254" s="102"/>
      <c r="H254" s="102"/>
      <c r="I254" s="102"/>
      <c r="J254" s="102"/>
    </row>
    <row r="255" spans="1:10" ht="33" customHeight="1" x14ac:dyDescent="0.35">
      <c r="A255" s="13" t="s">
        <v>49</v>
      </c>
      <c r="B255" s="22"/>
      <c r="C255" s="64" t="s">
        <v>165</v>
      </c>
      <c r="D255" s="64"/>
      <c r="E255" s="43">
        <v>2942</v>
      </c>
      <c r="F255" s="102"/>
      <c r="G255" s="102"/>
      <c r="H255" s="102"/>
      <c r="I255" s="102"/>
      <c r="J255" s="102"/>
    </row>
    <row r="256" spans="1:10" ht="33" customHeight="1" x14ac:dyDescent="0.35">
      <c r="A256" s="13" t="s">
        <v>70</v>
      </c>
      <c r="B256" s="22"/>
      <c r="C256" s="64" t="s">
        <v>71</v>
      </c>
      <c r="D256" s="64"/>
      <c r="E256" s="43">
        <v>13239</v>
      </c>
      <c r="F256" s="102"/>
      <c r="G256" s="102"/>
      <c r="H256" s="102"/>
      <c r="I256" s="102"/>
      <c r="J256" s="102"/>
    </row>
    <row r="257" spans="1:10" ht="33" customHeight="1" x14ac:dyDescent="0.35">
      <c r="A257" s="13" t="s">
        <v>23</v>
      </c>
      <c r="B257" s="22"/>
      <c r="C257" s="64" t="s">
        <v>150</v>
      </c>
      <c r="D257" s="64"/>
      <c r="E257" s="43">
        <v>4413</v>
      </c>
      <c r="F257" s="102"/>
      <c r="G257" s="102"/>
      <c r="H257" s="102"/>
      <c r="I257" s="102"/>
      <c r="J257" s="102"/>
    </row>
    <row r="258" spans="1:10" ht="33" customHeight="1" x14ac:dyDescent="0.35">
      <c r="A258" s="13" t="s">
        <v>29</v>
      </c>
      <c r="B258" s="22"/>
      <c r="C258" s="64" t="s">
        <v>154</v>
      </c>
      <c r="D258" s="64"/>
      <c r="E258" s="43">
        <v>10297</v>
      </c>
      <c r="F258" s="102"/>
      <c r="G258" s="102"/>
      <c r="H258" s="102"/>
      <c r="I258" s="102"/>
      <c r="J258" s="102"/>
    </row>
    <row r="259" spans="1:10" ht="33" customHeight="1" x14ac:dyDescent="0.35">
      <c r="A259" s="13" t="s">
        <v>30</v>
      </c>
      <c r="B259" s="22"/>
      <c r="C259" s="64" t="s">
        <v>174</v>
      </c>
      <c r="D259" s="64"/>
      <c r="E259" s="43">
        <v>2942</v>
      </c>
      <c r="F259" s="102"/>
      <c r="G259" s="102"/>
      <c r="H259" s="102"/>
      <c r="I259" s="102"/>
      <c r="J259" s="102"/>
    </row>
    <row r="260" spans="1:10" ht="33" customHeight="1" x14ac:dyDescent="0.35">
      <c r="A260" s="13" t="s">
        <v>98</v>
      </c>
      <c r="B260" s="22"/>
      <c r="C260" s="64" t="s">
        <v>208</v>
      </c>
      <c r="D260" s="64"/>
      <c r="E260" s="43">
        <v>1471</v>
      </c>
      <c r="F260" s="102"/>
      <c r="G260" s="102"/>
      <c r="H260" s="102"/>
      <c r="I260" s="102"/>
      <c r="J260" s="102"/>
    </row>
    <row r="261" spans="1:10" ht="33" customHeight="1" x14ac:dyDescent="0.35">
      <c r="A261" s="13" t="s">
        <v>32</v>
      </c>
      <c r="B261" s="22"/>
      <c r="C261" s="64" t="s">
        <v>207</v>
      </c>
      <c r="D261" s="64"/>
      <c r="E261" s="43">
        <v>2942</v>
      </c>
      <c r="F261" s="102"/>
      <c r="G261" s="102"/>
      <c r="H261" s="102"/>
      <c r="I261" s="102"/>
      <c r="J261" s="102"/>
    </row>
    <row r="262" spans="1:10" ht="33" customHeight="1" x14ac:dyDescent="0.35">
      <c r="A262" s="13" t="s">
        <v>43</v>
      </c>
      <c r="B262" s="22"/>
      <c r="C262" s="64" t="s">
        <v>138</v>
      </c>
      <c r="D262" s="64"/>
      <c r="E262" s="43">
        <v>7355</v>
      </c>
      <c r="F262" s="102"/>
      <c r="G262" s="102"/>
      <c r="H262" s="102"/>
      <c r="I262" s="102"/>
      <c r="J262" s="102"/>
    </row>
    <row r="263" spans="1:10" ht="33" customHeight="1" x14ac:dyDescent="0.35">
      <c r="A263" s="13" t="s">
        <v>26</v>
      </c>
      <c r="B263" s="22"/>
      <c r="C263" s="64" t="s">
        <v>132</v>
      </c>
      <c r="D263" s="64"/>
      <c r="E263" s="43">
        <v>7355</v>
      </c>
      <c r="F263" s="102"/>
      <c r="G263" s="102"/>
      <c r="H263" s="102"/>
      <c r="I263" s="102"/>
      <c r="J263" s="102"/>
    </row>
    <row r="264" spans="1:10" ht="33" customHeight="1" x14ac:dyDescent="0.35">
      <c r="A264" s="13" t="s">
        <v>24</v>
      </c>
      <c r="B264" s="22"/>
      <c r="C264" s="64" t="s">
        <v>151</v>
      </c>
      <c r="D264" s="64"/>
      <c r="E264" s="43">
        <v>1471</v>
      </c>
      <c r="F264" s="102"/>
      <c r="G264" s="102"/>
      <c r="H264" s="102"/>
      <c r="I264" s="102"/>
      <c r="J264" s="102"/>
    </row>
    <row r="265" spans="1:10" ht="33" customHeight="1" x14ac:dyDescent="0.35">
      <c r="A265" s="13" t="s">
        <v>103</v>
      </c>
      <c r="B265" s="22"/>
      <c r="C265" s="64" t="s">
        <v>104</v>
      </c>
      <c r="D265" s="64"/>
      <c r="E265" s="43">
        <v>7355</v>
      </c>
      <c r="F265" s="102"/>
      <c r="G265" s="102"/>
      <c r="H265" s="102"/>
      <c r="I265" s="102"/>
      <c r="J265" s="102"/>
    </row>
    <row r="266" spans="1:10" ht="33" customHeight="1" x14ac:dyDescent="0.35">
      <c r="A266" s="13" t="s">
        <v>10</v>
      </c>
      <c r="B266" s="22"/>
      <c r="C266" s="64" t="s">
        <v>133</v>
      </c>
      <c r="D266" s="64"/>
      <c r="E266" s="43">
        <v>1471</v>
      </c>
      <c r="F266" s="102"/>
      <c r="G266" s="102"/>
      <c r="H266" s="102"/>
      <c r="I266" s="102"/>
      <c r="J266" s="102"/>
    </row>
    <row r="267" spans="1:10" ht="33" customHeight="1" x14ac:dyDescent="0.35">
      <c r="A267" s="13" t="s">
        <v>11</v>
      </c>
      <c r="B267" s="22"/>
      <c r="C267" s="64" t="s">
        <v>175</v>
      </c>
      <c r="D267" s="64"/>
      <c r="E267" s="43">
        <v>14710</v>
      </c>
      <c r="F267" s="102"/>
      <c r="G267" s="102"/>
      <c r="H267" s="102"/>
      <c r="I267" s="102"/>
      <c r="J267" s="102"/>
    </row>
    <row r="268" spans="1:10" ht="33" customHeight="1" x14ac:dyDescent="0.35">
      <c r="A268" s="13" t="s">
        <v>12</v>
      </c>
      <c r="B268" s="22"/>
      <c r="C268" s="64" t="s">
        <v>134</v>
      </c>
      <c r="D268" s="64"/>
      <c r="E268" s="43">
        <v>2942</v>
      </c>
      <c r="F268" s="102"/>
      <c r="G268" s="102"/>
      <c r="H268" s="102"/>
      <c r="I268" s="102"/>
      <c r="J268" s="102"/>
    </row>
    <row r="269" spans="1:10" ht="33" customHeight="1" x14ac:dyDescent="0.35">
      <c r="A269" s="13" t="s">
        <v>72</v>
      </c>
      <c r="B269" s="22"/>
      <c r="C269" s="64" t="s">
        <v>73</v>
      </c>
      <c r="D269" s="64"/>
      <c r="E269" s="43">
        <v>11768</v>
      </c>
      <c r="F269" s="102"/>
      <c r="G269" s="102"/>
      <c r="H269" s="102"/>
      <c r="I269" s="102"/>
      <c r="J269" s="102"/>
    </row>
    <row r="270" spans="1:10" ht="33" customHeight="1" x14ac:dyDescent="0.35">
      <c r="A270" s="13" t="s">
        <v>76</v>
      </c>
      <c r="B270" s="22"/>
      <c r="C270" s="64" t="s">
        <v>77</v>
      </c>
      <c r="D270" s="64"/>
      <c r="E270" s="43">
        <v>17652</v>
      </c>
      <c r="F270" s="102"/>
      <c r="G270" s="102"/>
      <c r="H270" s="102"/>
      <c r="I270" s="102"/>
      <c r="J270" s="102"/>
    </row>
    <row r="271" spans="1:10" ht="33" customHeight="1" x14ac:dyDescent="0.35">
      <c r="A271" s="13" t="s">
        <v>53</v>
      </c>
      <c r="B271" s="22"/>
      <c r="C271" s="64" t="s">
        <v>171</v>
      </c>
      <c r="D271" s="64"/>
      <c r="E271" s="43">
        <v>23536</v>
      </c>
      <c r="F271" s="102"/>
      <c r="G271" s="102"/>
      <c r="H271" s="102"/>
      <c r="I271" s="102"/>
      <c r="J271" s="102"/>
    </row>
    <row r="272" spans="1:10" ht="33" customHeight="1" x14ac:dyDescent="0.35">
      <c r="A272" s="13" t="s">
        <v>52</v>
      </c>
      <c r="B272" s="22"/>
      <c r="C272" s="64" t="s">
        <v>170</v>
      </c>
      <c r="D272" s="64"/>
      <c r="E272" s="43">
        <v>17652</v>
      </c>
      <c r="F272" s="102"/>
      <c r="G272" s="102"/>
      <c r="H272" s="102"/>
      <c r="I272" s="102"/>
      <c r="J272" s="102"/>
    </row>
    <row r="273" spans="1:10" ht="33" customHeight="1" x14ac:dyDescent="0.35">
      <c r="A273" s="13" t="s">
        <v>34</v>
      </c>
      <c r="B273" s="22"/>
      <c r="C273" s="64" t="s">
        <v>157</v>
      </c>
      <c r="D273" s="64"/>
      <c r="E273" s="43">
        <v>22065</v>
      </c>
      <c r="F273" s="102"/>
      <c r="G273" s="102"/>
      <c r="H273" s="102"/>
      <c r="I273" s="102"/>
      <c r="J273" s="102"/>
    </row>
    <row r="274" spans="1:10" ht="33" customHeight="1" x14ac:dyDescent="0.35">
      <c r="A274" s="13" t="s">
        <v>33</v>
      </c>
      <c r="B274" s="22"/>
      <c r="C274" s="64" t="s">
        <v>173</v>
      </c>
      <c r="D274" s="64"/>
      <c r="E274" s="43">
        <v>2942</v>
      </c>
      <c r="F274" s="102"/>
      <c r="G274" s="102"/>
      <c r="H274" s="102"/>
      <c r="I274" s="102"/>
      <c r="J274" s="102"/>
    </row>
    <row r="275" spans="1:10" ht="33" customHeight="1" x14ac:dyDescent="0.35">
      <c r="A275" s="13" t="s">
        <v>109</v>
      </c>
      <c r="B275" s="22"/>
      <c r="C275" s="64" t="s">
        <v>110</v>
      </c>
      <c r="D275" s="64"/>
      <c r="E275" s="43">
        <v>10297</v>
      </c>
      <c r="F275" s="102"/>
      <c r="G275" s="102"/>
      <c r="H275" s="102"/>
      <c r="I275" s="102"/>
      <c r="J275" s="102"/>
    </row>
    <row r="276" spans="1:10" ht="33" customHeight="1" x14ac:dyDescent="0.35">
      <c r="A276" s="13" t="s">
        <v>46</v>
      </c>
      <c r="B276" s="22"/>
      <c r="C276" s="64" t="s">
        <v>143</v>
      </c>
      <c r="D276" s="64"/>
      <c r="E276" s="43">
        <v>16181</v>
      </c>
      <c r="F276" s="102"/>
      <c r="G276" s="102"/>
      <c r="H276" s="102"/>
      <c r="I276" s="102"/>
      <c r="J276" s="102"/>
    </row>
    <row r="277" spans="1:10" ht="33" customHeight="1" x14ac:dyDescent="0.35">
      <c r="A277" s="13" t="s">
        <v>111</v>
      </c>
      <c r="B277" s="22"/>
      <c r="C277" s="64" t="s">
        <v>112</v>
      </c>
      <c r="D277" s="64"/>
      <c r="E277" s="43">
        <v>11768</v>
      </c>
      <c r="F277" s="102"/>
      <c r="G277" s="102"/>
      <c r="H277" s="102"/>
      <c r="I277" s="102"/>
      <c r="J277" s="102"/>
    </row>
    <row r="278" spans="1:10" ht="33" customHeight="1" x14ac:dyDescent="0.35">
      <c r="A278" s="13" t="s">
        <v>113</v>
      </c>
      <c r="B278" s="22"/>
      <c r="C278" s="64" t="s">
        <v>114</v>
      </c>
      <c r="D278" s="64"/>
      <c r="E278" s="43">
        <v>38246</v>
      </c>
      <c r="F278" s="102"/>
      <c r="G278" s="102"/>
      <c r="H278" s="102"/>
      <c r="I278" s="102"/>
      <c r="J278" s="102"/>
    </row>
    <row r="279" spans="1:10" ht="33" customHeight="1" x14ac:dyDescent="0.35">
      <c r="A279" s="13" t="s">
        <v>35</v>
      </c>
      <c r="B279" s="22"/>
      <c r="C279" s="64" t="s">
        <v>158</v>
      </c>
      <c r="D279" s="64"/>
      <c r="E279" s="43">
        <v>8826</v>
      </c>
      <c r="F279" s="102"/>
      <c r="G279" s="102"/>
      <c r="H279" s="102"/>
      <c r="I279" s="102"/>
      <c r="J279" s="102"/>
    </row>
    <row r="280" spans="1:10" ht="33" customHeight="1" x14ac:dyDescent="0.35">
      <c r="A280" s="13" t="s">
        <v>19</v>
      </c>
      <c r="B280" s="22"/>
      <c r="C280" s="64" t="s">
        <v>144</v>
      </c>
      <c r="D280" s="64"/>
      <c r="E280" s="43">
        <v>1471</v>
      </c>
      <c r="F280" s="102"/>
      <c r="G280" s="102"/>
      <c r="H280" s="102"/>
      <c r="I280" s="102"/>
      <c r="J280" s="102"/>
    </row>
    <row r="281" spans="1:10" ht="33" customHeight="1" x14ac:dyDescent="0.35">
      <c r="A281" s="13" t="s">
        <v>50</v>
      </c>
      <c r="B281" s="22"/>
      <c r="C281" s="64" t="s">
        <v>167</v>
      </c>
      <c r="D281" s="64"/>
      <c r="E281" s="43">
        <v>7355</v>
      </c>
      <c r="F281" s="102"/>
      <c r="G281" s="102"/>
      <c r="H281" s="102"/>
      <c r="I281" s="102"/>
      <c r="J281" s="102"/>
    </row>
    <row r="282" spans="1:10" ht="33" customHeight="1" x14ac:dyDescent="0.35">
      <c r="A282" s="13" t="s">
        <v>6</v>
      </c>
      <c r="B282" s="22"/>
      <c r="C282" s="64" t="s">
        <v>127</v>
      </c>
      <c r="D282" s="64"/>
      <c r="E282" s="43">
        <v>1471</v>
      </c>
      <c r="F282" s="102"/>
      <c r="G282" s="102"/>
      <c r="H282" s="102"/>
      <c r="I282" s="102"/>
      <c r="J282" s="102"/>
    </row>
    <row r="283" spans="1:10" ht="33" customHeight="1" x14ac:dyDescent="0.35">
      <c r="A283" s="29" t="s">
        <v>36</v>
      </c>
      <c r="B283" s="30"/>
      <c r="C283" s="86" t="s">
        <v>160</v>
      </c>
      <c r="D283" s="86"/>
      <c r="E283" s="55">
        <v>1471</v>
      </c>
      <c r="F283" s="113"/>
      <c r="G283" s="113"/>
      <c r="H283" s="113"/>
      <c r="I283" s="113"/>
      <c r="J283" s="113"/>
    </row>
    <row r="284" spans="1:10" s="56" customFormat="1" ht="33" customHeight="1" x14ac:dyDescent="0.35">
      <c r="A284" s="13" t="s">
        <v>117</v>
      </c>
      <c r="B284" s="22"/>
      <c r="C284" s="64" t="s">
        <v>118</v>
      </c>
      <c r="D284" s="64"/>
      <c r="E284" s="43">
        <v>7355</v>
      </c>
      <c r="F284" s="102"/>
      <c r="G284" s="102"/>
      <c r="H284" s="102"/>
      <c r="I284" s="102"/>
      <c r="J284" s="102"/>
    </row>
    <row r="285" spans="1:10" s="56" customFormat="1" ht="33" customHeight="1" x14ac:dyDescent="0.35">
      <c r="A285" s="13" t="s">
        <v>15</v>
      </c>
      <c r="B285" s="22"/>
      <c r="C285" s="64" t="s">
        <v>137</v>
      </c>
      <c r="D285" s="64"/>
      <c r="E285" s="43">
        <v>27949</v>
      </c>
      <c r="F285" s="102"/>
      <c r="G285" s="102"/>
      <c r="H285" s="102"/>
      <c r="I285" s="102"/>
      <c r="J285" s="102"/>
    </row>
    <row r="286" spans="1:10" s="56" customFormat="1" ht="33" customHeight="1" x14ac:dyDescent="0.35">
      <c r="A286" s="13" t="s">
        <v>13</v>
      </c>
      <c r="B286" s="22"/>
      <c r="C286" s="64" t="s">
        <v>135</v>
      </c>
      <c r="D286" s="64"/>
      <c r="E286" s="43">
        <v>29420</v>
      </c>
      <c r="F286" s="102"/>
      <c r="G286" s="102"/>
      <c r="H286" s="102"/>
      <c r="I286" s="102"/>
      <c r="J286" s="102"/>
    </row>
    <row r="287" spans="1:10" s="56" customFormat="1" ht="33" customHeight="1" x14ac:dyDescent="0.35">
      <c r="A287" s="13" t="s">
        <v>44</v>
      </c>
      <c r="B287" s="22"/>
      <c r="C287" s="64" t="s">
        <v>145</v>
      </c>
      <c r="D287" s="64"/>
      <c r="E287" s="43">
        <v>26478</v>
      </c>
      <c r="F287" s="102"/>
      <c r="G287" s="102"/>
      <c r="H287" s="102"/>
      <c r="I287" s="102"/>
      <c r="J287" s="102"/>
    </row>
    <row r="288" spans="1:10" s="56" customFormat="1" ht="33" customHeight="1" x14ac:dyDescent="0.35">
      <c r="A288" s="13" t="s">
        <v>41</v>
      </c>
      <c r="B288" s="22"/>
      <c r="C288" s="64" t="s">
        <v>146</v>
      </c>
      <c r="D288" s="64"/>
      <c r="E288" s="43">
        <v>17652</v>
      </c>
      <c r="F288" s="102"/>
      <c r="G288" s="102"/>
      <c r="H288" s="102"/>
      <c r="I288" s="102"/>
      <c r="J288" s="102"/>
    </row>
    <row r="289" spans="1:10" s="56" customFormat="1" ht="33" customHeight="1" x14ac:dyDescent="0.35">
      <c r="A289" s="13" t="s">
        <v>37</v>
      </c>
      <c r="B289" s="22"/>
      <c r="C289" s="64" t="s">
        <v>156</v>
      </c>
      <c r="D289" s="64"/>
      <c r="E289" s="43">
        <v>2942</v>
      </c>
      <c r="F289" s="102"/>
      <c r="G289" s="102"/>
      <c r="H289" s="102"/>
      <c r="I289" s="102"/>
      <c r="J289" s="102"/>
    </row>
    <row r="290" spans="1:10" s="56" customFormat="1" ht="33" customHeight="1" x14ac:dyDescent="0.35">
      <c r="A290" s="13" t="s">
        <v>55</v>
      </c>
      <c r="B290" s="22"/>
      <c r="C290" s="64" t="s">
        <v>166</v>
      </c>
      <c r="D290" s="64"/>
      <c r="E290" s="43">
        <v>1471</v>
      </c>
      <c r="F290" s="102"/>
      <c r="G290" s="102"/>
      <c r="H290" s="102"/>
      <c r="I290" s="102"/>
      <c r="J290" s="102"/>
    </row>
    <row r="291" spans="1:10" s="56" customFormat="1" ht="33" customHeight="1" x14ac:dyDescent="0.35">
      <c r="A291" s="13" t="s">
        <v>20</v>
      </c>
      <c r="B291" s="22"/>
      <c r="C291" s="64" t="s">
        <v>147</v>
      </c>
      <c r="D291" s="64"/>
      <c r="E291" s="43">
        <v>13239</v>
      </c>
      <c r="F291" s="102"/>
      <c r="G291" s="102"/>
      <c r="H291" s="102"/>
      <c r="I291" s="102"/>
      <c r="J291" s="102"/>
    </row>
    <row r="292" spans="1:10" s="56" customFormat="1" ht="33" customHeight="1" x14ac:dyDescent="0.35">
      <c r="A292" s="13" t="s">
        <v>38</v>
      </c>
      <c r="B292" s="22"/>
      <c r="C292" s="64" t="s">
        <v>155</v>
      </c>
      <c r="D292" s="64"/>
      <c r="E292" s="43">
        <v>8826</v>
      </c>
      <c r="F292" s="102"/>
      <c r="G292" s="102"/>
      <c r="H292" s="102"/>
      <c r="I292" s="102"/>
      <c r="J292" s="102"/>
    </row>
    <row r="293" spans="1:10" s="56" customFormat="1" ht="33" customHeight="1" x14ac:dyDescent="0.35">
      <c r="A293" s="13" t="s">
        <v>78</v>
      </c>
      <c r="B293" s="22"/>
      <c r="C293" s="64" t="s">
        <v>79</v>
      </c>
      <c r="D293" s="64"/>
      <c r="E293" s="43">
        <v>16181</v>
      </c>
      <c r="F293" s="102"/>
      <c r="G293" s="102"/>
      <c r="H293" s="102"/>
      <c r="I293" s="102"/>
      <c r="J293" s="102"/>
    </row>
    <row r="294" spans="1:10" s="56" customFormat="1" ht="33" customHeight="1" x14ac:dyDescent="0.35">
      <c r="A294" s="13" t="s">
        <v>74</v>
      </c>
      <c r="B294" s="22"/>
      <c r="C294" s="64" t="s">
        <v>75</v>
      </c>
      <c r="D294" s="64"/>
      <c r="E294" s="43">
        <v>4413</v>
      </c>
      <c r="F294" s="102"/>
      <c r="G294" s="102"/>
      <c r="H294" s="102"/>
      <c r="I294" s="102"/>
      <c r="J294" s="102"/>
    </row>
    <row r="295" spans="1:10" s="56" customFormat="1" ht="33" customHeight="1" x14ac:dyDescent="0.35">
      <c r="A295" s="13" t="s">
        <v>42</v>
      </c>
      <c r="B295" s="22"/>
      <c r="C295" s="64" t="s">
        <v>163</v>
      </c>
      <c r="D295" s="64"/>
      <c r="E295" s="43">
        <v>7355</v>
      </c>
      <c r="F295" s="102"/>
      <c r="G295" s="102"/>
      <c r="H295" s="102"/>
      <c r="I295" s="102"/>
      <c r="J295" s="102"/>
    </row>
    <row r="296" spans="1:10" s="56" customFormat="1" ht="33" customHeight="1" x14ac:dyDescent="0.35">
      <c r="A296" s="13" t="s">
        <v>45</v>
      </c>
      <c r="B296" s="22"/>
      <c r="C296" s="64" t="s">
        <v>164</v>
      </c>
      <c r="D296" s="64"/>
      <c r="E296" s="43">
        <v>2942</v>
      </c>
      <c r="F296" s="102"/>
      <c r="G296" s="102"/>
      <c r="H296" s="102"/>
      <c r="I296" s="102"/>
      <c r="J296" s="102"/>
    </row>
    <row r="297" spans="1:10" s="57" customFormat="1" ht="33" customHeight="1" x14ac:dyDescent="0.3">
      <c r="A297" s="87" t="s">
        <v>176</v>
      </c>
      <c r="B297" s="87"/>
      <c r="C297" s="87"/>
      <c r="D297" s="87"/>
      <c r="E297" s="31">
        <f>SUM(E232:E296)</f>
        <v>684015</v>
      </c>
      <c r="F297" s="105"/>
      <c r="G297" s="105"/>
      <c r="H297" s="105"/>
      <c r="I297" s="105"/>
      <c r="J297" s="105"/>
    </row>
    <row r="298" spans="1:10" s="59" customFormat="1" ht="26.25" customHeight="1" x14ac:dyDescent="0.4">
      <c r="A298" s="1"/>
      <c r="B298" s="1"/>
      <c r="C298" s="116" t="s">
        <v>222</v>
      </c>
      <c r="D298" s="116"/>
      <c r="E298" s="58">
        <f>E299</f>
        <v>1312258800</v>
      </c>
      <c r="F298" s="114"/>
      <c r="G298" s="114"/>
      <c r="H298" s="114"/>
      <c r="I298" s="114"/>
      <c r="J298" s="114"/>
    </row>
    <row r="299" spans="1:10" s="59" customFormat="1" ht="26.25" customHeight="1" x14ac:dyDescent="0.4">
      <c r="A299" s="1"/>
      <c r="B299" s="1"/>
      <c r="C299" s="116" t="s">
        <v>178</v>
      </c>
      <c r="D299" s="116"/>
      <c r="E299" s="58">
        <f>E10+E12+E103+E105+E107+E143+E215+E217+E46+E48</f>
        <v>1312258800</v>
      </c>
      <c r="F299" s="114"/>
      <c r="G299" s="114"/>
      <c r="H299" s="114"/>
      <c r="I299" s="114"/>
      <c r="J299" s="114"/>
    </row>
    <row r="300" spans="1:10" ht="5.25" customHeight="1" x14ac:dyDescent="0.35"/>
    <row r="301" spans="1:10" ht="9.75" customHeight="1" x14ac:dyDescent="0.35"/>
    <row r="302" spans="1:10" s="60" customFormat="1" ht="52.5" customHeight="1" x14ac:dyDescent="0.5">
      <c r="A302" s="117" t="s">
        <v>246</v>
      </c>
      <c r="B302" s="117"/>
      <c r="C302" s="117"/>
      <c r="D302" s="117"/>
      <c r="E302" s="117"/>
      <c r="F302" s="115" t="s">
        <v>242</v>
      </c>
      <c r="G302" s="115"/>
      <c r="H302" s="115"/>
      <c r="I302" s="115"/>
      <c r="J302" s="115"/>
    </row>
  </sheetData>
  <sheetProtection selectLockedCells="1" selectUnlockedCells="1"/>
  <autoFilter ref="A4:J300">
    <filterColumn colId="2" showButton="0"/>
    <filterColumn colId="5" showButton="0"/>
    <filterColumn colId="6" hiddenButton="1" showButton="0"/>
    <filterColumn colId="7" hiddenButton="1" showButton="0"/>
    <filterColumn colId="8" hiddenButton="1" showButton="0"/>
  </autoFilter>
  <mergeCells count="466">
    <mergeCell ref="H126:J126"/>
    <mergeCell ref="H127:J127"/>
    <mergeCell ref="H128:J128"/>
    <mergeCell ref="H129:J129"/>
    <mergeCell ref="H130:J130"/>
    <mergeCell ref="H131:J131"/>
    <mergeCell ref="H132:J132"/>
    <mergeCell ref="H133:J133"/>
    <mergeCell ref="H134:J134"/>
    <mergeCell ref="H117:J117"/>
    <mergeCell ref="H118:J118"/>
    <mergeCell ref="H119:J119"/>
    <mergeCell ref="H120:J120"/>
    <mergeCell ref="H121:J121"/>
    <mergeCell ref="H122:J122"/>
    <mergeCell ref="H123:J123"/>
    <mergeCell ref="H124:J124"/>
    <mergeCell ref="H125:J125"/>
    <mergeCell ref="H108:J108"/>
    <mergeCell ref="H109:J109"/>
    <mergeCell ref="H110:J110"/>
    <mergeCell ref="H111:J111"/>
    <mergeCell ref="H112:J112"/>
    <mergeCell ref="H113:J113"/>
    <mergeCell ref="H114:J114"/>
    <mergeCell ref="H115:J115"/>
    <mergeCell ref="H116:J116"/>
    <mergeCell ref="C46:D46"/>
    <mergeCell ref="F46:J46"/>
    <mergeCell ref="C47:D47"/>
    <mergeCell ref="F47:J47"/>
    <mergeCell ref="C48:D48"/>
    <mergeCell ref="F48:J48"/>
    <mergeCell ref="H107:J107"/>
    <mergeCell ref="H104:J104"/>
    <mergeCell ref="H103:J103"/>
    <mergeCell ref="C105:D105"/>
    <mergeCell ref="C106:D106"/>
    <mergeCell ref="C49:D49"/>
    <mergeCell ref="C50:D50"/>
    <mergeCell ref="C51:D51"/>
    <mergeCell ref="C52:D52"/>
    <mergeCell ref="C53:D53"/>
    <mergeCell ref="C54:D54"/>
    <mergeCell ref="A55:D55"/>
    <mergeCell ref="C56:D56"/>
    <mergeCell ref="C57:D57"/>
    <mergeCell ref="C59:D59"/>
    <mergeCell ref="C58:D58"/>
    <mergeCell ref="C60:D60"/>
    <mergeCell ref="C61:D61"/>
    <mergeCell ref="F237:J237"/>
    <mergeCell ref="F230:J230"/>
    <mergeCell ref="F221:J221"/>
    <mergeCell ref="F235:J235"/>
    <mergeCell ref="F234:J234"/>
    <mergeCell ref="F247:J247"/>
    <mergeCell ref="F248:J248"/>
    <mergeCell ref="F252:J252"/>
    <mergeCell ref="F253:J253"/>
    <mergeCell ref="F251:J251"/>
    <mergeCell ref="F249:J249"/>
    <mergeCell ref="F240:J240"/>
    <mergeCell ref="F241:J241"/>
    <mergeCell ref="F242:J242"/>
    <mergeCell ref="F243:J243"/>
    <mergeCell ref="F268:J268"/>
    <mergeCell ref="F245:J245"/>
    <mergeCell ref="F244:J244"/>
    <mergeCell ref="F246:J246"/>
    <mergeCell ref="F239:J239"/>
    <mergeCell ref="F256:J256"/>
    <mergeCell ref="F264:J264"/>
    <mergeCell ref="F266:J266"/>
    <mergeCell ref="F267:J267"/>
    <mergeCell ref="F265:J265"/>
    <mergeCell ref="F263:J263"/>
    <mergeCell ref="F260:J260"/>
    <mergeCell ref="A297:D297"/>
    <mergeCell ref="F298:J298"/>
    <mergeCell ref="F299:J299"/>
    <mergeCell ref="F302:J302"/>
    <mergeCell ref="C298:D298"/>
    <mergeCell ref="C299:D299"/>
    <mergeCell ref="F297:J297"/>
    <mergeCell ref="A302:E302"/>
    <mergeCell ref="C246:D246"/>
    <mergeCell ref="C274:D274"/>
    <mergeCell ref="F271:J271"/>
    <mergeCell ref="F261:J261"/>
    <mergeCell ref="C260:D260"/>
    <mergeCell ref="C261:D261"/>
    <mergeCell ref="C262:D262"/>
    <mergeCell ref="C257:D257"/>
    <mergeCell ref="C252:D252"/>
    <mergeCell ref="C247:D247"/>
    <mergeCell ref="C248:D248"/>
    <mergeCell ref="C249:D249"/>
    <mergeCell ref="F255:J255"/>
    <mergeCell ref="F250:J250"/>
    <mergeCell ref="F254:J254"/>
    <mergeCell ref="F257:J257"/>
    <mergeCell ref="F296:J296"/>
    <mergeCell ref="C288:D288"/>
    <mergeCell ref="C289:D289"/>
    <mergeCell ref="C290:D290"/>
    <mergeCell ref="C286:D286"/>
    <mergeCell ref="F273:J273"/>
    <mergeCell ref="F274:J274"/>
    <mergeCell ref="C295:D295"/>
    <mergeCell ref="C296:D296"/>
    <mergeCell ref="F282:J282"/>
    <mergeCell ref="F283:J283"/>
    <mergeCell ref="F286:J286"/>
    <mergeCell ref="C282:D282"/>
    <mergeCell ref="F290:J290"/>
    <mergeCell ref="F289:J289"/>
    <mergeCell ref="C283:D283"/>
    <mergeCell ref="C279:D279"/>
    <mergeCell ref="C280:D280"/>
    <mergeCell ref="C281:D281"/>
    <mergeCell ref="C287:D287"/>
    <mergeCell ref="C291:D291"/>
    <mergeCell ref="F277:J277"/>
    <mergeCell ref="C278:D278"/>
    <mergeCell ref="C273:D273"/>
    <mergeCell ref="F295:J295"/>
    <mergeCell ref="F294:J294"/>
    <mergeCell ref="C237:D237"/>
    <mergeCell ref="C272:D272"/>
    <mergeCell ref="C269:D269"/>
    <mergeCell ref="C268:D268"/>
    <mergeCell ref="C254:D254"/>
    <mergeCell ref="C242:D242"/>
    <mergeCell ref="C265:D265"/>
    <mergeCell ref="C266:D266"/>
    <mergeCell ref="C256:D256"/>
    <mergeCell ref="C244:D244"/>
    <mergeCell ref="C245:D245"/>
    <mergeCell ref="C240:D240"/>
    <mergeCell ref="C243:D243"/>
    <mergeCell ref="C251:D251"/>
    <mergeCell ref="C253:D253"/>
    <mergeCell ref="C250:D250"/>
    <mergeCell ref="C241:D241"/>
    <mergeCell ref="C238:D238"/>
    <mergeCell ref="C239:D239"/>
    <mergeCell ref="F238:J238"/>
    <mergeCell ref="F262:J262"/>
    <mergeCell ref="C255:D255"/>
    <mergeCell ref="H142:J142"/>
    <mergeCell ref="H141:J141"/>
    <mergeCell ref="C162:D162"/>
    <mergeCell ref="F229:J229"/>
    <mergeCell ref="C165:D165"/>
    <mergeCell ref="C164:D164"/>
    <mergeCell ref="C181:D181"/>
    <mergeCell ref="C180:D180"/>
    <mergeCell ref="C233:D233"/>
    <mergeCell ref="C224:D224"/>
    <mergeCell ref="F226:J226"/>
    <mergeCell ref="F227:J227"/>
    <mergeCell ref="F233:J233"/>
    <mergeCell ref="F218:J218"/>
    <mergeCell ref="F232:J232"/>
    <mergeCell ref="C218:D218"/>
    <mergeCell ref="F225:J225"/>
    <mergeCell ref="F219:J219"/>
    <mergeCell ref="F220:J220"/>
    <mergeCell ref="C203:D203"/>
    <mergeCell ref="C202:D202"/>
    <mergeCell ref="C199:D199"/>
    <mergeCell ref="C200:D200"/>
    <mergeCell ref="C205:D205"/>
    <mergeCell ref="C271:D271"/>
    <mergeCell ref="C267:D267"/>
    <mergeCell ref="C235:D235"/>
    <mergeCell ref="C12:D12"/>
    <mergeCell ref="F216:J216"/>
    <mergeCell ref="C201:D201"/>
    <mergeCell ref="C208:D208"/>
    <mergeCell ref="C198:D198"/>
    <mergeCell ref="C178:D178"/>
    <mergeCell ref="C140:D140"/>
    <mergeCell ref="C129:D129"/>
    <mergeCell ref="C131:D131"/>
    <mergeCell ref="C215:D215"/>
    <mergeCell ref="C212:D212"/>
    <mergeCell ref="C211:D211"/>
    <mergeCell ref="C210:D210"/>
    <mergeCell ref="C209:D209"/>
    <mergeCell ref="H135:J135"/>
    <mergeCell ref="H136:J136"/>
    <mergeCell ref="H137:J137"/>
    <mergeCell ref="H138:J138"/>
    <mergeCell ref="H139:J139"/>
    <mergeCell ref="H140:J140"/>
    <mergeCell ref="C219:D219"/>
    <mergeCell ref="F1:J1"/>
    <mergeCell ref="A9:J9"/>
    <mergeCell ref="F4:J8"/>
    <mergeCell ref="C10:D10"/>
    <mergeCell ref="F10:J10"/>
    <mergeCell ref="F11:J11"/>
    <mergeCell ref="F12:J12"/>
    <mergeCell ref="C11:D11"/>
    <mergeCell ref="A2:J2"/>
    <mergeCell ref="E4:E8"/>
    <mergeCell ref="C4:D8"/>
    <mergeCell ref="A4:A8"/>
    <mergeCell ref="B4:B8"/>
    <mergeCell ref="C294:D294"/>
    <mergeCell ref="F284:J284"/>
    <mergeCell ref="F258:J258"/>
    <mergeCell ref="F259:J259"/>
    <mergeCell ref="C277:D277"/>
    <mergeCell ref="C284:D284"/>
    <mergeCell ref="F270:J270"/>
    <mergeCell ref="C275:D275"/>
    <mergeCell ref="C276:D276"/>
    <mergeCell ref="F288:J288"/>
    <mergeCell ref="F293:J293"/>
    <mergeCell ref="C292:D292"/>
    <mergeCell ref="C293:D293"/>
    <mergeCell ref="F291:J291"/>
    <mergeCell ref="C263:D263"/>
    <mergeCell ref="C264:D264"/>
    <mergeCell ref="C270:D270"/>
    <mergeCell ref="F272:J272"/>
    <mergeCell ref="F285:J285"/>
    <mergeCell ref="F287:J287"/>
    <mergeCell ref="C285:D285"/>
    <mergeCell ref="F280:J280"/>
    <mergeCell ref="F292:J292"/>
    <mergeCell ref="C259:D259"/>
    <mergeCell ref="F281:J281"/>
    <mergeCell ref="F276:J276"/>
    <mergeCell ref="C258:D258"/>
    <mergeCell ref="F278:J278"/>
    <mergeCell ref="F279:J279"/>
    <mergeCell ref="C189:D189"/>
    <mergeCell ref="C236:D236"/>
    <mergeCell ref="C234:D234"/>
    <mergeCell ref="F236:J236"/>
    <mergeCell ref="C204:D204"/>
    <mergeCell ref="F269:J269"/>
    <mergeCell ref="F275:J275"/>
    <mergeCell ref="C216:D216"/>
    <mergeCell ref="C217:D217"/>
    <mergeCell ref="C207:D207"/>
    <mergeCell ref="C213:D213"/>
    <mergeCell ref="A214:D214"/>
    <mergeCell ref="C206:D206"/>
    <mergeCell ref="F215:J215"/>
    <mergeCell ref="C232:D232"/>
    <mergeCell ref="A231:D231"/>
    <mergeCell ref="F217:J217"/>
    <mergeCell ref="F228:J228"/>
    <mergeCell ref="F231:J231"/>
    <mergeCell ref="C229:D229"/>
    <mergeCell ref="F222:J222"/>
    <mergeCell ref="F223:J223"/>
    <mergeCell ref="F224:J224"/>
    <mergeCell ref="C220:D220"/>
    <mergeCell ref="C230:D230"/>
    <mergeCell ref="C221:D221"/>
    <mergeCell ref="C222:D222"/>
    <mergeCell ref="C226:D226"/>
    <mergeCell ref="C228:D228"/>
    <mergeCell ref="C225:D225"/>
    <mergeCell ref="C223:D223"/>
    <mergeCell ref="C227:D227"/>
    <mergeCell ref="C183:D183"/>
    <mergeCell ref="C188:D188"/>
    <mergeCell ref="C197:D197"/>
    <mergeCell ref="C195:D195"/>
    <mergeCell ref="C194:D194"/>
    <mergeCell ref="C193:D193"/>
    <mergeCell ref="C192:D192"/>
    <mergeCell ref="C191:D191"/>
    <mergeCell ref="C190:D190"/>
    <mergeCell ref="C187:D187"/>
    <mergeCell ref="C186:D186"/>
    <mergeCell ref="C196:D196"/>
    <mergeCell ref="C185:D185"/>
    <mergeCell ref="C184:D184"/>
    <mergeCell ref="C168:D168"/>
    <mergeCell ref="C167:D167"/>
    <mergeCell ref="C166:D166"/>
    <mergeCell ref="C163:D163"/>
    <mergeCell ref="C173:D173"/>
    <mergeCell ref="C182:D182"/>
    <mergeCell ref="C172:D172"/>
    <mergeCell ref="C171:D171"/>
    <mergeCell ref="C170:D170"/>
    <mergeCell ref="C169:D169"/>
    <mergeCell ref="C177:D177"/>
    <mergeCell ref="C176:D176"/>
    <mergeCell ref="C179:D179"/>
    <mergeCell ref="E143:E144"/>
    <mergeCell ref="A143:A144"/>
    <mergeCell ref="C153:D153"/>
    <mergeCell ref="C152:D152"/>
    <mergeCell ref="C151:D151"/>
    <mergeCell ref="C150:D150"/>
    <mergeCell ref="C149:D149"/>
    <mergeCell ref="C148:D148"/>
    <mergeCell ref="C147:D147"/>
    <mergeCell ref="C146:D146"/>
    <mergeCell ref="C145:D145"/>
    <mergeCell ref="B143:B144"/>
    <mergeCell ref="C143:D144"/>
    <mergeCell ref="C136:D136"/>
    <mergeCell ref="C114:D114"/>
    <mergeCell ref="C161:D161"/>
    <mergeCell ref="C160:D160"/>
    <mergeCell ref="C159:D159"/>
    <mergeCell ref="C157:D157"/>
    <mergeCell ref="C156:D156"/>
    <mergeCell ref="C155:D155"/>
    <mergeCell ref="C154:D154"/>
    <mergeCell ref="A158:D158"/>
    <mergeCell ref="C139:D139"/>
    <mergeCell ref="C141:D141"/>
    <mergeCell ref="A142:D142"/>
    <mergeCell ref="C130:D130"/>
    <mergeCell ref="C135:D135"/>
    <mergeCell ref="C134:D134"/>
    <mergeCell ref="C128:D128"/>
    <mergeCell ref="C113:D113"/>
    <mergeCell ref="C121:D121"/>
    <mergeCell ref="C125:D125"/>
    <mergeCell ref="C126:D126"/>
    <mergeCell ref="C107:D108"/>
    <mergeCell ref="C112:D112"/>
    <mergeCell ref="C119:D119"/>
    <mergeCell ref="C122:D122"/>
    <mergeCell ref="C124:D124"/>
    <mergeCell ref="A123:D123"/>
    <mergeCell ref="A107:A108"/>
    <mergeCell ref="B107:B108"/>
    <mergeCell ref="C118:D118"/>
    <mergeCell ref="C109:D109"/>
    <mergeCell ref="F45:J45"/>
    <mergeCell ref="C37:D37"/>
    <mergeCell ref="F37:J37"/>
    <mergeCell ref="C38:D38"/>
    <mergeCell ref="F38:J38"/>
    <mergeCell ref="C175:D175"/>
    <mergeCell ref="C174:D174"/>
    <mergeCell ref="C103:D103"/>
    <mergeCell ref="C104:D104"/>
    <mergeCell ref="E107:E108"/>
    <mergeCell ref="C127:D127"/>
    <mergeCell ref="C115:D115"/>
    <mergeCell ref="C116:D116"/>
    <mergeCell ref="C117:D117"/>
    <mergeCell ref="C110:D110"/>
    <mergeCell ref="C111:D111"/>
    <mergeCell ref="C120:D120"/>
    <mergeCell ref="C133:D133"/>
    <mergeCell ref="C132:D132"/>
    <mergeCell ref="C39:D39"/>
    <mergeCell ref="F39:J39"/>
    <mergeCell ref="C44:D44"/>
    <mergeCell ref="C137:D137"/>
    <mergeCell ref="C138:D138"/>
    <mergeCell ref="C18:D18"/>
    <mergeCell ref="F18:J18"/>
    <mergeCell ref="C19:D19"/>
    <mergeCell ref="F19:J19"/>
    <mergeCell ref="C20:D20"/>
    <mergeCell ref="F20:J20"/>
    <mergeCell ref="C33:D33"/>
    <mergeCell ref="F33:J33"/>
    <mergeCell ref="C34:D34"/>
    <mergeCell ref="F34:J34"/>
    <mergeCell ref="C31:D31"/>
    <mergeCell ref="F31:J31"/>
    <mergeCell ref="C32:D32"/>
    <mergeCell ref="F32:J32"/>
    <mergeCell ref="C21:D21"/>
    <mergeCell ref="F21:J21"/>
    <mergeCell ref="C22:D22"/>
    <mergeCell ref="F22:J22"/>
    <mergeCell ref="C23:D23"/>
    <mergeCell ref="F23:J23"/>
    <mergeCell ref="C24:D24"/>
    <mergeCell ref="F24:J24"/>
    <mergeCell ref="C27:D27"/>
    <mergeCell ref="F27:J27"/>
    <mergeCell ref="C13:D13"/>
    <mergeCell ref="F13:J13"/>
    <mergeCell ref="C14:D14"/>
    <mergeCell ref="F14:J14"/>
    <mergeCell ref="C15:D15"/>
    <mergeCell ref="F15:J15"/>
    <mergeCell ref="C16:D16"/>
    <mergeCell ref="F16:J16"/>
    <mergeCell ref="C17:D17"/>
    <mergeCell ref="F17:J17"/>
    <mergeCell ref="F44:J44"/>
    <mergeCell ref="C43:D43"/>
    <mergeCell ref="F43:J43"/>
    <mergeCell ref="A45:D45"/>
    <mergeCell ref="C42:D42"/>
    <mergeCell ref="F42:J42"/>
    <mergeCell ref="C41:D41"/>
    <mergeCell ref="F41:J41"/>
    <mergeCell ref="C25:D25"/>
    <mergeCell ref="F25:J25"/>
    <mergeCell ref="C26:D26"/>
    <mergeCell ref="F26:J26"/>
    <mergeCell ref="C28:D28"/>
    <mergeCell ref="F28:J28"/>
    <mergeCell ref="C29:D29"/>
    <mergeCell ref="F29:J29"/>
    <mergeCell ref="C30:D30"/>
    <mergeCell ref="F30:J30"/>
    <mergeCell ref="C35:D35"/>
    <mergeCell ref="F35:J35"/>
    <mergeCell ref="C36:D36"/>
    <mergeCell ref="F36:J36"/>
    <mergeCell ref="C40:D40"/>
    <mergeCell ref="F40:J40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4:D84"/>
    <mergeCell ref="C85:D85"/>
    <mergeCell ref="C86:D86"/>
    <mergeCell ref="C87:D87"/>
    <mergeCell ref="C83:D83"/>
    <mergeCell ref="C88:D88"/>
    <mergeCell ref="C89:D89"/>
    <mergeCell ref="C99:D99"/>
    <mergeCell ref="C100:D100"/>
    <mergeCell ref="C101:D101"/>
    <mergeCell ref="A102:D102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</mergeCells>
  <pageMargins left="0.59055118110236227" right="0.27" top="0.59055118110236227" bottom="1.1811023622047245" header="0" footer="0"/>
  <pageSetup paperSize="9" scale="42" firstPageNumber="2" fitToHeight="500" orientation="landscape" useFirstPageNumber="1" horizontalDpi="300" verticalDpi="300" r:id="rId1"/>
  <headerFooter differentFirst="1" alignWithMargins="0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</vt:lpstr>
      <vt:lpstr>НА</vt:lpstr>
      <vt:lpstr>З!Заголовки_для_печати</vt:lpstr>
      <vt:lpstr>НА!Заголовки_для_печати</vt:lpstr>
      <vt:lpstr>З!Область_печати</vt:lpstr>
      <vt:lpstr>НА!Область_печати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Тітенкова Юлія</dc:creator>
  <cp:lastModifiedBy>Пользователь</cp:lastModifiedBy>
  <cp:lastPrinted>2021-12-20T08:10:31Z</cp:lastPrinted>
  <dcterms:created xsi:type="dcterms:W3CDTF">2015-06-05T18:19:34Z</dcterms:created>
  <dcterms:modified xsi:type="dcterms:W3CDTF">2021-12-20T09:01:00Z</dcterms:modified>
</cp:coreProperties>
</file>