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825" windowHeight="9135"/>
  </bookViews>
  <sheets>
    <sheet name="Обласна рада додаток 6" sheetId="6" r:id="rId1"/>
  </sheets>
  <definedNames>
    <definedName name="_xlnm._FilterDatabase" localSheetId="0" hidden="1">'Обласна рада додаток 6'!$B$9:$K$87</definedName>
    <definedName name="_xlnm.Print_Titles" localSheetId="0">'Обласна рада додаток 6'!$8:$9</definedName>
    <definedName name="_xlnm.Print_Area" localSheetId="0">'Обласна рада додаток 6'!$B$1:$K$89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6" l="1"/>
  <c r="J84" i="6"/>
  <c r="J83" i="6" s="1"/>
  <c r="J80" i="6"/>
  <c r="J77" i="6"/>
  <c r="J61" i="6"/>
  <c r="J45" i="6" s="1"/>
  <c r="J44" i="6" s="1"/>
  <c r="J51" i="6"/>
  <c r="J46" i="6"/>
  <c r="J24" i="6"/>
  <c r="J23" i="6" s="1"/>
  <c r="J22" i="6" s="1"/>
  <c r="K21" i="6"/>
  <c r="J20" i="6"/>
  <c r="J19" i="6" s="1"/>
  <c r="J18" i="6" s="1"/>
  <c r="J16" i="6"/>
  <c r="J15" i="6"/>
  <c r="J14" i="6" s="1"/>
  <c r="J12" i="6"/>
  <c r="J11" i="6"/>
  <c r="J10" i="6"/>
  <c r="J87" i="6" l="1"/>
</calcChain>
</file>

<file path=xl/sharedStrings.xml><?xml version="1.0" encoding="utf-8"?>
<sst xmlns="http://schemas.openxmlformats.org/spreadsheetml/2006/main" count="170" uniqueCount="137">
  <si>
    <t>ОБСЯГИ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</si>
  <si>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</si>
  <si>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</si>
  <si>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</si>
  <si>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</si>
  <si>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</si>
  <si>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</si>
  <si>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</si>
  <si>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</si>
  <si>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Усього</t>
  </si>
  <si>
    <t>Додаток 6 
до рішення обласної ради</t>
  </si>
  <si>
    <t>капітальних вкладень обласного бюджету у розрізі інвестиційних проектів</t>
  </si>
  <si>
    <t>(код бюджету)</t>
  </si>
  <si>
    <t>0600000</t>
  </si>
  <si>
    <t>Департамент освіти і науки Дніпропетровської обласної державної адміністрації</t>
  </si>
  <si>
    <t>0610000</t>
  </si>
  <si>
    <t>0990</t>
  </si>
  <si>
    <t>Удосконалення матеріально-технічної бази закладів освіти для покращення якості освітніх послуг</t>
  </si>
  <si>
    <t>0410000000</t>
  </si>
  <si>
    <t xml:space="preserve">                Заступник голови обласної ради</t>
  </si>
  <si>
    <t>І. КАШИРІН</t>
  </si>
  <si>
    <t>у 2024 році</t>
  </si>
  <si>
    <t> 0700000</t>
  </si>
  <si>
    <t>Департамент охорони здоров’я Дніпропетровської обласної державної адміністрації </t>
  </si>
  <si>
    <t>0710000</t>
  </si>
  <si>
    <t>Департамент охорони здоров’я Дніпропетровської обласної державної адміністрації</t>
  </si>
  <si>
    <t>1000000</t>
  </si>
  <si>
    <t>Управління культури, туризму, національностей і релігій Дніпропетровської обласної державної адміністрації</t>
  </si>
  <si>
    <t>1010000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</si>
  <si>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</si>
  <si>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</si>
  <si>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</si>
  <si>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</si>
  <si>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</si>
  <si>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1516083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</si>
  <si>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</si>
  <si>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</si>
  <si>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</si>
  <si>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Криворізька міська територіальна громада</t>
  </si>
  <si>
    <t>Будівництво малого групового будинку за адресою: Дніпропетровська область, смт Васильківка, вул. Мічуріна, 158 (у т.ч. ПКД)</t>
  </si>
  <si>
    <t>1517321</t>
  </si>
  <si>
    <t>7321</t>
  </si>
  <si>
    <t>0443</t>
  </si>
  <si>
    <t>Будівництво освітніх установ та закладів</t>
  </si>
  <si>
    <t>Дніпровська міська територіальна громада</t>
  </si>
  <si>
    <t>Нове будівництво протирадіаційного укриття (ПРУ) для Дніпровського ліцею № 22 Дніпровської міської ради по вул. Міського Лісу, буд. 57 у м. Дніпрі (у т. ч. ПКД)</t>
  </si>
  <si>
    <t>Реконструкція Криворізької загальноосвітньої школи І-ІІІ ступенів № 37 Криворізької міської ради за адресою: вул. Таісії Буряченко, 17, м. Кривий Ріг, Дніпропетровська область (у т.ч. ПКД)</t>
  </si>
  <si>
    <t>Нове будівництво протирадіаційного укриття (ПРУ)  для Криворізької гімназії  № 89 "Потенціал" Криворізької міської ради за адресою: вул. Мальовнича, буд. 1А, м. Кривий Ріг,  Дніпропетровської обл., 50054 (у т. ч. ПКД)</t>
  </si>
  <si>
    <t>Нове будівництво  протирадіаційного укриття (ПРУ)  для Криворізького ліцею № 95 Криворізької міської   ради  за адресою: вул. Соборності, буд. 20А,  м. Кривий Ріг, Дніпропетровська обл., 50006 (у т. ч. ПКД)</t>
  </si>
  <si>
    <t>Межівська селищна територіальна громада</t>
  </si>
  <si>
    <t>1517322</t>
  </si>
  <si>
    <t>7322</t>
  </si>
  <si>
    <t>Будівництво медичних установ та закладів</t>
  </si>
  <si>
    <t>Реконструкція відділення постінтенсивного догляду та виходжування новонароджених КЗ "Дніпропетровський обласний перинатальний центр зі стаціонаром" ДОР по вул. Космічна, 17 в м. Дніпропетровськ ( у т.ч. ПКД)</t>
  </si>
  <si>
    <t>Реконструкція частини приміщень 1 поверху будівлі лікувального корпусу з прибудовою процедурних кабінетів КТ та МРТ Комунального підприємства  Дніпропетровський обласний госпіталь ветеранів війни Дніпропетровської обласної ради за адресою: площа Соборна, буд.14, м.Дніпро ( у т.ч. ПКД)</t>
  </si>
  <si>
    <t>Реконструкція будівель КП "Дніпропетровська багатопрофільна клінічна лікарня з надання психіатричної допомоги" ДОР під "Центр психосоціальної реабілітації військовослужбовців" за адресою: м. Дніпро, вул. Сержанта Литвищенка, 60. (I черга), (у т. ч. ПКД)</t>
  </si>
  <si>
    <t>Реконструкція Комунального некомерційного підприємства "Міський пологовий будинок №1" Дніпровської міської ради за адресою: вул. Воскресенська, будинок 2, м. Дніпро (у т.ч. ПКД)</t>
  </si>
  <si>
    <t>Реконструкція 2-го поверху, окремих приміщень та довідкової 1-го поверху хірургічного корпусу, переходу та кабінетів фізіотерапевтичних 2-го поверху будівлі поліклініки дорослої під реабілітаційне відділення Комунального некомерційного підприємства "Криворізька міська лікарня №5" Криворізької міської ради за адресою: вул. Поперечна, буд. 1А, м. Кривий Ріг, Дніпропетровська область (у т.ч. ПКД)</t>
  </si>
  <si>
    <t>1517324</t>
  </si>
  <si>
    <t>7324</t>
  </si>
  <si>
    <t>Будівництво установ та закладів культури</t>
  </si>
  <si>
    <t>Петриківська селищна територіальна громада</t>
  </si>
  <si>
    <t>Нове будівництво протирадіаційного укриття (ПРУ) за адресою: Дніпропетровська область, Дніпровський район, смт Петриківка, проспект Петра Калнишевського, в районі будинку 36А (у т.ч. ПКД)</t>
  </si>
  <si>
    <t>1517330</t>
  </si>
  <si>
    <t>7330</t>
  </si>
  <si>
    <t>Будівництво інших об'єктів комунальної власності</t>
  </si>
  <si>
    <t>Юр'ївська селищна територіальна громада</t>
  </si>
  <si>
    <t>Будівництво будівлі цивільного захисту (найпростіше укриття) подвійного призначення з вбудованими приміщеннями громадського призначення за адресою: Дніпропетровська область, Павлоградський район,  смт Юр'ївка, вул. Центральна, 106 (у т. ч. ПКД)</t>
  </si>
  <si>
    <t>0611142</t>
  </si>
  <si>
    <t>1142</t>
  </si>
  <si>
    <t>Інші програми та заходи у сфері освіти</t>
  </si>
  <si>
    <t>0712152</t>
  </si>
  <si>
    <t>2152</t>
  </si>
  <si>
    <t>0763</t>
  </si>
  <si>
    <t>Інші програми та заходи у сфері охорони здоров'я</t>
  </si>
  <si>
    <t>Оновлення та поліпшення матеріально-технічної бази в закладах охорони здоров'я для удосконалення надання медичної допомоги населенню</t>
  </si>
  <si>
    <t>1014030</t>
  </si>
  <si>
    <t>4030</t>
  </si>
  <si>
    <t>0824</t>
  </si>
  <si>
    <t>Забезпечення діяльності бібліотек</t>
  </si>
  <si>
    <t>Поліпшення матеріально-технічної бази та забезпечення належного функціонування бібліотечних закладів, у тому числі поповнення бібліотечних фондів</t>
  </si>
  <si>
    <t>Васильківська селищна територіальна громада</t>
  </si>
  <si>
    <t>Реконструкція приміщень ІІІ поверху хірургічного корпусу (нового) під реабілітаційний центр КП "Дніпропетровська обласна клінічна лікарня ім. І.І. Мечникова" ДОР" за адресою: площа Соборна, 14, м. Дніпро (у т. ч. ПКД)</t>
  </si>
  <si>
    <t>Реконструкція комплексу будівель КП "Психоневрологічний центр медико-соціальної реабілітації дітей з тяжкими розладами мовлення та ураженнями центральної нервової системи" ДОР" під  реабілітаційний центр за адресою: м. Дніпро, вул. 20-ти річчя Перемоги, 34. (I черга),  (у т. ч. ПКД)</t>
  </si>
  <si>
    <t>Реконструкція будівлі КЗ "Дніпропетровська обласна клінічна офтальмологічна лікарня"  в комплексі забудови пл. Жовтнева, 14, м.Дніпропетровськ ( у т.ч. ПКД)</t>
  </si>
  <si>
    <t>Нове будівництво хірургічного корпусу (з переходом) КП "Дніпропетровська обласна дитяча лікарня" ДОР" за адресою: вул.Космічна,13, м. Дніпро (у т.ч. ПКД)</t>
  </si>
  <si>
    <t>Реконструкція відділення екстреної медичної допомоги КНП "Міська клінічна лікарня № 4" Дніпровської міської ради за адресою: м. Дніпро, вул. Ближня, 31 ( у т.ч.ПКД)</t>
  </si>
  <si>
    <t>Реконструкція відділення екстреної медичної допомоги КНП "Першотравенська міська лікарня" Першотравенської міської ради за адресою: м. Першотравенськ, вул. Шахтарської Слави ( у т.ч. ПКД)</t>
  </si>
  <si>
    <t>Першотравенська міська територіальна громада</t>
  </si>
  <si>
    <t>Нове будівництво малого групового будинку за адресою: Дніпропетровська обл., м. Кривий Ріг, Довгинцівський район, вул. Володимирівська, між буд.    61 та 65 (у т.ч. ПКД)</t>
  </si>
  <si>
    <t>Школа №2 смт Межова Дніпропетровської області - реконструкція. Коригування III, (у т.ч. ПКД)</t>
  </si>
  <si>
    <t>Нове будівництво захисної споруди цивільного захисту для КП "Регіональний медичний центр родинного здоров’я" Дніпропетровської обласної ради" за адресою: вул. Космічна, 13, м.Дніпро (у т.ч. ПКД)</t>
  </si>
  <si>
    <t>Нове будівництво  протирадіаційного укриття (ПРУ)  для КЗО "Навчально-виховний комплекс №122" загальноосвітній навчальний заклад - дошкільний навчальний заклад" Дніпровської міської ради, за адресою: м. Дніпро, вул. Кожедуба, 49 (у т. ч. ПКД)</t>
  </si>
  <si>
    <t>1200000</t>
  </si>
  <si>
    <t>Департамент житлово-комунального господарства та будівництва Дніпропетровської обласної державної адміністрації</t>
  </si>
  <si>
    <t>1210000</t>
  </si>
  <si>
    <t>1217310</t>
  </si>
  <si>
    <t>7310</t>
  </si>
  <si>
    <t>Будівництво об'єктів житлово-комунального господарства</t>
  </si>
  <si>
    <t>Реконструкція грабельного відділення каналізаційної насосної станції № 2 за адресою: вул. Широка 16, м. Кам’янське  (у  т.ч. ПКД та експертиза)</t>
  </si>
  <si>
    <t>Реконструкція каналізаційної насосної станції №5 із застосуванням енергозберігаючого насосно-силового обладнання за адресою: вул. Січеславський Шлях 178 м. Кам’янське  (у  т.ч. ПКД та експертиза)</t>
  </si>
  <si>
    <t>Реконструкція вентиляційної системи КНС-1 (у  т.ч. ПКД та експертиза)</t>
  </si>
  <si>
    <t>Реконструкція каналізаційної насосної станції № 12 із застосуванням енергозберігаючого насосно-силового обладнання за адресою: вул. Західний проїзд 6а, м. Кам’янське  (у  т.ч. ПКД та експертиза)</t>
  </si>
  <si>
    <t>Реконструкція каналізаційної насосної станції № 15 із застосуванням енергозберігаючого насосно-силового обладнання за адресою: б-р Незалежності 2/2, м. Кам’янське (у  т.ч. ПКД та експертиза)</t>
  </si>
  <si>
    <t>Реконструкція каналізаційної насосної станції № 9 із застосуванням енергозберігаючого насосно-силового обладнання за адресою: вул. Криворізька 14в, м. Кам’янське  (у  т.ч. ПКД та експертиза)</t>
  </si>
  <si>
    <t>Реконструкція каналізаційної насосної станції № 11 із застосуванням енергозберігаючого насосно-силового обладнання за адресою: вул. Федора Бульбенка 79б, м. Кам’янське  (у  т.ч. ПКД та експертиза)</t>
  </si>
  <si>
    <t>Будівництво водогону Аули-Верхівцеве-Вільногірськ Кам’янський район, Дніпропетровської області (у т.ч. ПКД та експертиза)</t>
  </si>
  <si>
    <t>Реконструкція КНС№ 13 із застосуванням енергозберігаючого насосно-силового обладнання за адресою: м. Кам’янське, вул. Харківська, 2  (у  т.ч. ПКД та експертиза)</t>
  </si>
  <si>
    <t>Реконструкція підвідного водоводу від НС-2 (НФС) до НС-4 в смт. Солоне, Солонянського району, Дніпропетровської області (у  т.ч. ПКД та експертиза)</t>
  </si>
  <si>
    <t>Реконструкція ділянки ІІ нитки водогону р. Дніпро-Солоне в с. Калинівка, Солонянського району, Дніпропетровської області (у  т.ч. ПКД та експертиза)</t>
  </si>
  <si>
    <t>Часткова реконструкція очисних споруд каналізації м. Синельникове (у  т.ч. ПКД та експертиза)</t>
  </si>
  <si>
    <t>2024–2025</t>
  </si>
  <si>
    <t>2023–2025</t>
  </si>
  <si>
    <t>2021–2024</t>
  </si>
  <si>
    <t>2020–2024</t>
  </si>
  <si>
    <t>2021–2025</t>
  </si>
  <si>
    <t>2016–2024</t>
  </si>
  <si>
    <t>2016–2025</t>
  </si>
  <si>
    <t>2021–2026</t>
  </si>
  <si>
    <t>2023–2026</t>
  </si>
  <si>
    <t>2014–2026</t>
  </si>
  <si>
    <t>2020–2025</t>
  </si>
  <si>
    <t>Реконструкція системи водопостачання с. Пушкарівка з підключення до водогону "Аули-Верхньодніпровськ" Кам’янський район, Дніпропетровської області (у  т.ч. ПКД та експертиза)</t>
  </si>
  <si>
    <t xml:space="preserve">Реконструкція хлораторної насосної станції І-го підйому КП ДОР "Аульський водовід" (автоматичне дозування знезаражуючого реагенту) (у  т.ч. ПКД та експертиза)  </t>
  </si>
  <si>
    <t>Технічне переоснащення обладнання хлораторної насосної станції ІІІ-го підйому КП ДОР "Аульський водовід" (Коригування) (у  т.ч. ПКД та експертиза)</t>
  </si>
  <si>
    <t>Реконструкція хлораторної цеху очисних споруд КП ДОР "Аульський водовід" (Коригування) (у  т.ч. ПКД та експертиза)</t>
  </si>
  <si>
    <t>Реконструкція насосної станції І-го підйому КП ДОР "Аульський водовід" з впровадженням частотно-регульованих приводів на насосних агрегатах (у  т.ч. ПКД та експертиза)</t>
  </si>
  <si>
    <t>Реконструкція насосної станції ІІІ-го підйому КП ДОР "Аульський водовід" з впровадженням частотно-регульованих приводів на насосних агрегатах (у  т.ч. ПКД та експертиза)</t>
  </si>
  <si>
    <t>Будівництво споруд зворотної системи з повторним використанням води на  очисних спорудах КП ДОР "Аульський  водовід" (у  т.ч. ПКД та експертиза)</t>
  </si>
  <si>
    <t>2800000</t>
  </si>
  <si>
    <t>Департамент екології та природних ресурсів Дніпропетровської обласної державної адміністрації</t>
  </si>
  <si>
    <t>2810000</t>
  </si>
  <si>
    <t>2818340</t>
  </si>
  <si>
    <t>8340</t>
  </si>
  <si>
    <t>0540</t>
  </si>
  <si>
    <t>Природоохоронні заходи за рахунок цільових фондів</t>
  </si>
  <si>
    <t>Придбання обладнання для  здійснння моніторингу якості повітря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</si>
</sst>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3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</cellStyleXfs>
  <cellXfs count="71">
    <xf numFmtId="0" fontId="0" fillId="0" borderId="0" xfId="0"/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0" fillId="0" borderId="0" xfId="0" applyFont="1" applyFill="1"/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3" fontId="7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4" fillId="0" borderId="0" xfId="0" applyNumberFormat="1" applyFont="1" applyFill="1"/>
    <xf numFmtId="164" fontId="14" fillId="0" borderId="0" xfId="0" applyNumberFormat="1" applyFont="1" applyFill="1"/>
    <xf numFmtId="0" fontId="0" fillId="0" borderId="0" xfId="0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3" fontId="16" fillId="0" borderId="2" xfId="0" applyNumberFormat="1" applyFont="1" applyFill="1" applyBorder="1" applyAlignment="1">
      <alignment horizontal="justify" vertical="center" wrapText="1"/>
    </xf>
    <xf numFmtId="3" fontId="15" fillId="0" borderId="2" xfId="0" applyNumberFormat="1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wrapText="1"/>
    </xf>
    <xf numFmtId="49" fontId="18" fillId="0" borderId="0" xfId="2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/>
    <xf numFmtId="0" fontId="20" fillId="0" borderId="0" xfId="0" applyFont="1" applyFill="1"/>
    <xf numFmtId="3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/>
    <xf numFmtId="0" fontId="20" fillId="2" borderId="0" xfId="0" applyFont="1" applyFill="1"/>
    <xf numFmtId="4" fontId="20" fillId="2" borderId="0" xfId="0" applyNumberFormat="1" applyFont="1" applyFill="1"/>
    <xf numFmtId="164" fontId="3" fillId="2" borderId="0" xfId="0" applyNumberFormat="1" applyFont="1" applyFill="1"/>
    <xf numFmtId="0" fontId="0" fillId="2" borderId="0" xfId="0" applyFont="1" applyFill="1"/>
    <xf numFmtId="4" fontId="7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</cellXfs>
  <cellStyles count="5">
    <cellStyle name="Звичайний 22" xfId="1"/>
    <cellStyle name="Обычный" xfId="0" builtinId="0"/>
    <cellStyle name="Обычный 2" xfId="3"/>
    <cellStyle name="Обычный 4" xfId="4"/>
    <cellStyle name="Обычный_Додаток 6 джерела.." xfId="2"/>
  </cellStyles>
  <dxfs count="0"/>
  <tableStyles count="0" defaultTableStyle="TableStyleMedium2" defaultPivotStyle="PivotStyleLight16"/>
  <colors>
    <mruColors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showZeros="0" tabSelected="1" view="pageBreakPreview" topLeftCell="B1" zoomScale="80" zoomScaleNormal="100" zoomScaleSheetLayoutView="80" workbookViewId="0">
      <selection activeCell="M84" sqref="M84"/>
    </sheetView>
  </sheetViews>
  <sheetFormatPr defaultRowHeight="21" outlineLevelRow="1" x14ac:dyDescent="0.35"/>
  <cols>
    <col min="1" max="1" width="10" style="9" hidden="1" customWidth="1"/>
    <col min="2" max="3" width="13.7109375" style="9" customWidth="1"/>
    <col min="4" max="4" width="16.7109375" style="9" customWidth="1"/>
    <col min="5" max="5" width="60.7109375" style="9" customWidth="1"/>
    <col min="6" max="6" width="90.7109375" style="9" customWidth="1"/>
    <col min="7" max="7" width="13.28515625" style="9" customWidth="1"/>
    <col min="8" max="9" width="16" style="9" customWidth="1"/>
    <col min="10" max="10" width="18.140625" style="9" customWidth="1"/>
    <col min="11" max="11" width="11.7109375" style="9" customWidth="1"/>
    <col min="12" max="12" width="22.140625" style="8" customWidth="1"/>
    <col min="13" max="13" width="17.7109375" style="9" customWidth="1"/>
    <col min="14" max="14" width="29.140625" style="9" customWidth="1"/>
    <col min="15" max="16384" width="9.140625" style="9"/>
  </cols>
  <sheetData>
    <row r="1" spans="2:13" ht="59.25" customHeight="1" outlineLevel="1" x14ac:dyDescent="0.35">
      <c r="B1" s="12"/>
      <c r="C1" s="12"/>
      <c r="I1" s="67" t="s">
        <v>10</v>
      </c>
      <c r="J1" s="67"/>
      <c r="K1" s="67"/>
    </row>
    <row r="2" spans="2:13" outlineLevel="1" x14ac:dyDescent="0.35">
      <c r="B2" s="13"/>
    </row>
    <row r="3" spans="2:13" ht="22.5" outlineLevel="1" x14ac:dyDescent="0.35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</row>
    <row r="4" spans="2:13" ht="22.5" outlineLevel="1" x14ac:dyDescent="0.35">
      <c r="B4" s="68" t="s">
        <v>11</v>
      </c>
      <c r="C4" s="68"/>
      <c r="D4" s="68"/>
      <c r="E4" s="68"/>
      <c r="F4" s="68"/>
      <c r="G4" s="68"/>
      <c r="H4" s="68"/>
      <c r="I4" s="68"/>
      <c r="J4" s="68"/>
      <c r="K4" s="68"/>
    </row>
    <row r="5" spans="2:13" ht="22.5" outlineLevel="1" x14ac:dyDescent="0.35">
      <c r="B5" s="68" t="s">
        <v>21</v>
      </c>
      <c r="C5" s="68"/>
      <c r="D5" s="68"/>
      <c r="E5" s="68"/>
      <c r="F5" s="68"/>
      <c r="G5" s="68"/>
      <c r="H5" s="68"/>
      <c r="I5" s="68"/>
      <c r="J5" s="68"/>
      <c r="K5" s="68"/>
    </row>
    <row r="6" spans="2:13" outlineLevel="1" x14ac:dyDescent="0.35">
      <c r="B6" s="14" t="s">
        <v>18</v>
      </c>
    </row>
    <row r="7" spans="2:13" x14ac:dyDescent="0.35">
      <c r="B7" s="15" t="s">
        <v>12</v>
      </c>
    </row>
    <row r="8" spans="2:13" ht="89.25" x14ac:dyDescent="0.35"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32</v>
      </c>
      <c r="K8" s="16" t="s">
        <v>33</v>
      </c>
    </row>
    <row r="9" spans="2:13" x14ac:dyDescent="0.35"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</row>
    <row r="10" spans="2:13" s="55" customFormat="1" ht="39.950000000000003" customHeight="1" x14ac:dyDescent="0.35">
      <c r="B10" s="4" t="s">
        <v>13</v>
      </c>
      <c r="C10" s="4"/>
      <c r="D10" s="4"/>
      <c r="E10" s="5" t="s">
        <v>14</v>
      </c>
      <c r="F10" s="33"/>
      <c r="G10" s="41"/>
      <c r="H10" s="42"/>
      <c r="I10" s="42"/>
      <c r="J10" s="42">
        <f>J11</f>
        <v>4700000</v>
      </c>
      <c r="K10" s="41"/>
      <c r="L10" s="54"/>
    </row>
    <row r="11" spans="2:13" s="55" customFormat="1" ht="39.950000000000003" customHeight="1" x14ac:dyDescent="0.35">
      <c r="B11" s="10" t="s">
        <v>15</v>
      </c>
      <c r="C11" s="4"/>
      <c r="D11" s="10"/>
      <c r="E11" s="11" t="s">
        <v>14</v>
      </c>
      <c r="F11" s="33"/>
      <c r="G11" s="33"/>
      <c r="H11" s="40"/>
      <c r="I11" s="40"/>
      <c r="J11" s="40">
        <f>J12</f>
        <v>4700000</v>
      </c>
      <c r="K11" s="33"/>
      <c r="L11" s="54"/>
      <c r="M11" s="56"/>
    </row>
    <row r="12" spans="2:13" s="58" customFormat="1" ht="30" customHeight="1" x14ac:dyDescent="0.35">
      <c r="B12" s="2" t="s">
        <v>68</v>
      </c>
      <c r="C12" s="2" t="s">
        <v>69</v>
      </c>
      <c r="D12" s="2" t="s">
        <v>16</v>
      </c>
      <c r="E12" s="1" t="s">
        <v>70</v>
      </c>
      <c r="F12" s="6"/>
      <c r="G12" s="6"/>
      <c r="H12" s="19"/>
      <c r="I12" s="19"/>
      <c r="J12" s="59">
        <f>J13</f>
        <v>4700000</v>
      </c>
      <c r="K12" s="6"/>
      <c r="L12" s="57"/>
    </row>
    <row r="13" spans="2:13" s="58" customFormat="1" ht="30" customHeight="1" x14ac:dyDescent="0.35">
      <c r="B13" s="10"/>
      <c r="C13" s="4"/>
      <c r="D13" s="10"/>
      <c r="E13" s="11"/>
      <c r="F13" s="1" t="s">
        <v>17</v>
      </c>
      <c r="G13" s="6">
        <v>2024</v>
      </c>
      <c r="H13" s="19">
        <v>4700000</v>
      </c>
      <c r="I13" s="19"/>
      <c r="J13" s="59">
        <v>4700000</v>
      </c>
      <c r="K13" s="3">
        <v>100</v>
      </c>
      <c r="L13" s="57"/>
    </row>
    <row r="14" spans="2:13" s="55" customFormat="1" ht="39.950000000000003" customHeight="1" x14ac:dyDescent="0.35">
      <c r="B14" s="4" t="s">
        <v>22</v>
      </c>
      <c r="C14" s="4"/>
      <c r="D14" s="4"/>
      <c r="E14" s="5" t="s">
        <v>23</v>
      </c>
      <c r="F14" s="33"/>
      <c r="G14" s="41"/>
      <c r="H14" s="34"/>
      <c r="I14" s="42"/>
      <c r="J14" s="42">
        <f>J15</f>
        <v>100000000</v>
      </c>
      <c r="K14" s="41"/>
      <c r="L14" s="54"/>
      <c r="M14" s="56"/>
    </row>
    <row r="15" spans="2:13" s="55" customFormat="1" ht="39.950000000000003" customHeight="1" x14ac:dyDescent="0.35">
      <c r="B15" s="10" t="s">
        <v>24</v>
      </c>
      <c r="C15" s="4"/>
      <c r="D15" s="10"/>
      <c r="E15" s="11" t="s">
        <v>25</v>
      </c>
      <c r="F15" s="33"/>
      <c r="G15" s="33"/>
      <c r="H15" s="38"/>
      <c r="I15" s="38"/>
      <c r="J15" s="40">
        <f>J16</f>
        <v>100000000</v>
      </c>
      <c r="K15" s="33"/>
      <c r="L15" s="54"/>
    </row>
    <row r="16" spans="2:13" s="58" customFormat="1" ht="30" customHeight="1" x14ac:dyDescent="0.35">
      <c r="B16" s="2" t="s">
        <v>71</v>
      </c>
      <c r="C16" s="2" t="s">
        <v>72</v>
      </c>
      <c r="D16" s="2" t="s">
        <v>73</v>
      </c>
      <c r="E16" s="1" t="s">
        <v>74</v>
      </c>
      <c r="F16" s="6"/>
      <c r="G16" s="6"/>
      <c r="H16" s="19"/>
      <c r="I16" s="19"/>
      <c r="J16" s="59">
        <f>J17</f>
        <v>100000000</v>
      </c>
      <c r="K16" s="6"/>
      <c r="L16" s="57"/>
    </row>
    <row r="17" spans="2:12" s="58" customFormat="1" ht="30" customHeight="1" x14ac:dyDescent="0.35">
      <c r="B17" s="10"/>
      <c r="C17" s="4"/>
      <c r="D17" s="10"/>
      <c r="E17" s="11"/>
      <c r="F17" s="1" t="s">
        <v>75</v>
      </c>
      <c r="G17" s="6">
        <v>2024</v>
      </c>
      <c r="H17" s="19">
        <v>100000000</v>
      </c>
      <c r="I17" s="19"/>
      <c r="J17" s="59">
        <v>100000000</v>
      </c>
      <c r="K17" s="3">
        <v>100</v>
      </c>
      <c r="L17" s="57"/>
    </row>
    <row r="18" spans="2:12" s="55" customFormat="1" ht="28.5" x14ac:dyDescent="0.35">
      <c r="B18" s="4" t="s">
        <v>26</v>
      </c>
      <c r="C18" s="4"/>
      <c r="D18" s="10"/>
      <c r="E18" s="5" t="s">
        <v>27</v>
      </c>
      <c r="F18" s="11"/>
      <c r="G18" s="33"/>
      <c r="H18" s="38"/>
      <c r="I18" s="38">
        <v>0</v>
      </c>
      <c r="J18" s="42">
        <f>J19</f>
        <v>1500000</v>
      </c>
      <c r="K18" s="39"/>
      <c r="L18" s="54"/>
    </row>
    <row r="19" spans="2:12" s="55" customFormat="1" ht="39.950000000000003" customHeight="1" x14ac:dyDescent="0.35">
      <c r="B19" s="10" t="s">
        <v>28</v>
      </c>
      <c r="C19" s="10"/>
      <c r="D19" s="10"/>
      <c r="E19" s="11" t="s">
        <v>27</v>
      </c>
      <c r="F19" s="11"/>
      <c r="G19" s="33"/>
      <c r="H19" s="40"/>
      <c r="I19" s="40">
        <v>0</v>
      </c>
      <c r="J19" s="40">
        <f>J20</f>
        <v>1500000</v>
      </c>
      <c r="K19" s="39"/>
      <c r="L19" s="54"/>
    </row>
    <row r="20" spans="2:12" s="58" customFormat="1" ht="30" customHeight="1" x14ac:dyDescent="0.35">
      <c r="B20" s="2" t="s">
        <v>76</v>
      </c>
      <c r="C20" s="2" t="s">
        <v>77</v>
      </c>
      <c r="D20" s="2" t="s">
        <v>78</v>
      </c>
      <c r="E20" s="1" t="s">
        <v>79</v>
      </c>
      <c r="F20" s="6"/>
      <c r="G20" s="6"/>
      <c r="H20" s="19"/>
      <c r="I20" s="19"/>
      <c r="J20" s="59">
        <f>J21</f>
        <v>1500000</v>
      </c>
      <c r="K20" s="6"/>
      <c r="L20" s="57"/>
    </row>
    <row r="21" spans="2:12" s="58" customFormat="1" ht="30" x14ac:dyDescent="0.35">
      <c r="B21" s="10"/>
      <c r="C21" s="4"/>
      <c r="D21" s="10"/>
      <c r="E21" s="11"/>
      <c r="F21" s="1" t="s">
        <v>80</v>
      </c>
      <c r="G21" s="6">
        <v>2024</v>
      </c>
      <c r="H21" s="19">
        <v>1500000</v>
      </c>
      <c r="I21" s="19"/>
      <c r="J21" s="59">
        <v>1500000</v>
      </c>
      <c r="K21" s="3">
        <f>J21/H21*100</f>
        <v>100</v>
      </c>
      <c r="L21" s="57"/>
    </row>
    <row r="22" spans="2:12" s="55" customFormat="1" ht="42.75" x14ac:dyDescent="0.35">
      <c r="B22" s="4" t="s">
        <v>93</v>
      </c>
      <c r="C22" s="4"/>
      <c r="D22" s="10"/>
      <c r="E22" s="5" t="s">
        <v>94</v>
      </c>
      <c r="F22" s="11"/>
      <c r="G22" s="33"/>
      <c r="H22" s="38"/>
      <c r="I22" s="38"/>
      <c r="J22" s="42">
        <f>J23</f>
        <v>240000000</v>
      </c>
      <c r="K22" s="39"/>
      <c r="L22" s="54"/>
    </row>
    <row r="23" spans="2:12" s="55" customFormat="1" ht="39.950000000000003" customHeight="1" x14ac:dyDescent="0.35">
      <c r="B23" s="10" t="s">
        <v>95</v>
      </c>
      <c r="C23" s="10"/>
      <c r="D23" s="10"/>
      <c r="E23" s="11" t="s">
        <v>94</v>
      </c>
      <c r="F23" s="11"/>
      <c r="G23" s="33"/>
      <c r="H23" s="40"/>
      <c r="I23" s="40"/>
      <c r="J23" s="40">
        <f>J24</f>
        <v>240000000</v>
      </c>
      <c r="K23" s="39"/>
      <c r="L23" s="54"/>
    </row>
    <row r="24" spans="2:12" s="58" customFormat="1" ht="30" customHeight="1" x14ac:dyDescent="0.35">
      <c r="B24" s="2" t="s">
        <v>96</v>
      </c>
      <c r="C24" s="2" t="s">
        <v>97</v>
      </c>
      <c r="D24" s="2" t="s">
        <v>42</v>
      </c>
      <c r="E24" s="1" t="s">
        <v>98</v>
      </c>
      <c r="F24" s="6"/>
      <c r="G24" s="6"/>
      <c r="H24" s="19"/>
      <c r="I24" s="19"/>
      <c r="J24" s="59">
        <f>J25+J26+J27+J28+J29+J30+J31+J32+J33+J34+J35+J36+J37+J38+J39+J40+J41+J42+J43</f>
        <v>240000000</v>
      </c>
      <c r="K24" s="6"/>
      <c r="L24" s="57"/>
    </row>
    <row r="25" spans="2:12" s="58" customFormat="1" ht="45" x14ac:dyDescent="0.35">
      <c r="B25" s="10"/>
      <c r="C25" s="4"/>
      <c r="D25" s="10"/>
      <c r="E25" s="11"/>
      <c r="F25" s="1" t="s">
        <v>102</v>
      </c>
      <c r="G25" s="6">
        <v>2024</v>
      </c>
      <c r="H25" s="19">
        <v>26000000</v>
      </c>
      <c r="I25" s="19"/>
      <c r="J25" s="59">
        <v>26000000</v>
      </c>
      <c r="K25" s="3">
        <v>100</v>
      </c>
      <c r="L25" s="57"/>
    </row>
    <row r="26" spans="2:12" s="58" customFormat="1" ht="30" x14ac:dyDescent="0.35">
      <c r="B26" s="10"/>
      <c r="C26" s="4"/>
      <c r="D26" s="10"/>
      <c r="E26" s="11"/>
      <c r="F26" s="1" t="s">
        <v>99</v>
      </c>
      <c r="G26" s="6">
        <v>2024</v>
      </c>
      <c r="H26" s="19">
        <v>12000000</v>
      </c>
      <c r="I26" s="19"/>
      <c r="J26" s="59">
        <v>12000000</v>
      </c>
      <c r="K26" s="3">
        <v>100</v>
      </c>
      <c r="L26" s="57"/>
    </row>
    <row r="27" spans="2:12" s="58" customFormat="1" ht="45" x14ac:dyDescent="0.35">
      <c r="B27" s="10"/>
      <c r="C27" s="4"/>
      <c r="D27" s="10"/>
      <c r="E27" s="11"/>
      <c r="F27" s="1" t="s">
        <v>103</v>
      </c>
      <c r="G27" s="6" t="s">
        <v>111</v>
      </c>
      <c r="H27" s="19">
        <v>39000000</v>
      </c>
      <c r="I27" s="19"/>
      <c r="J27" s="59">
        <v>1500000</v>
      </c>
      <c r="K27" s="3">
        <v>3.8461538461538463</v>
      </c>
      <c r="L27" s="57"/>
    </row>
    <row r="28" spans="2:12" s="58" customFormat="1" ht="45" x14ac:dyDescent="0.35">
      <c r="B28" s="10"/>
      <c r="C28" s="4"/>
      <c r="D28" s="10"/>
      <c r="E28" s="11"/>
      <c r="F28" s="1" t="s">
        <v>104</v>
      </c>
      <c r="G28" s="6">
        <v>2024</v>
      </c>
      <c r="H28" s="19">
        <v>6500000</v>
      </c>
      <c r="I28" s="19"/>
      <c r="J28" s="59">
        <v>6500000</v>
      </c>
      <c r="K28" s="3">
        <v>100</v>
      </c>
      <c r="L28" s="57"/>
    </row>
    <row r="29" spans="2:12" s="58" customFormat="1" ht="45" x14ac:dyDescent="0.35">
      <c r="B29" s="10"/>
      <c r="C29" s="4"/>
      <c r="D29" s="10"/>
      <c r="E29" s="11"/>
      <c r="F29" s="1" t="s">
        <v>105</v>
      </c>
      <c r="G29" s="6">
        <v>2024</v>
      </c>
      <c r="H29" s="19">
        <v>6500000</v>
      </c>
      <c r="I29" s="19"/>
      <c r="J29" s="59">
        <v>6500000</v>
      </c>
      <c r="K29" s="3">
        <v>100</v>
      </c>
      <c r="L29" s="57"/>
    </row>
    <row r="30" spans="2:12" s="58" customFormat="1" ht="30" x14ac:dyDescent="0.35">
      <c r="B30" s="10"/>
      <c r="C30" s="4"/>
      <c r="D30" s="10"/>
      <c r="E30" s="11"/>
      <c r="F30" s="1" t="s">
        <v>106</v>
      </c>
      <c r="G30" s="6" t="s">
        <v>111</v>
      </c>
      <c r="H30" s="19">
        <v>913991000</v>
      </c>
      <c r="I30" s="19"/>
      <c r="J30" s="59">
        <v>2500000</v>
      </c>
      <c r="K30" s="3">
        <v>0.27352566928996019</v>
      </c>
      <c r="L30" s="57"/>
    </row>
    <row r="31" spans="2:12" s="58" customFormat="1" ht="30" x14ac:dyDescent="0.35">
      <c r="B31" s="10"/>
      <c r="C31" s="4"/>
      <c r="D31" s="10"/>
      <c r="E31" s="11"/>
      <c r="F31" s="1" t="s">
        <v>122</v>
      </c>
      <c r="G31" s="6" t="s">
        <v>112</v>
      </c>
      <c r="H31" s="19">
        <v>38000000</v>
      </c>
      <c r="I31" s="19"/>
      <c r="J31" s="59">
        <v>1500000</v>
      </c>
      <c r="K31" s="3">
        <v>3.9473684210526314</v>
      </c>
      <c r="L31" s="57"/>
    </row>
    <row r="32" spans="2:12" s="58" customFormat="1" ht="30" x14ac:dyDescent="0.35">
      <c r="B32" s="10"/>
      <c r="C32" s="4"/>
      <c r="D32" s="10"/>
      <c r="E32" s="11"/>
      <c r="F32" s="1" t="s">
        <v>123</v>
      </c>
      <c r="G32" s="6">
        <v>2024</v>
      </c>
      <c r="H32" s="19">
        <v>60000000</v>
      </c>
      <c r="I32" s="19"/>
      <c r="J32" s="59">
        <v>60000000</v>
      </c>
      <c r="K32" s="3">
        <v>100</v>
      </c>
      <c r="L32" s="57"/>
    </row>
    <row r="33" spans="2:12" s="58" customFormat="1" ht="30" x14ac:dyDescent="0.35">
      <c r="B33" s="10"/>
      <c r="C33" s="4"/>
      <c r="D33" s="10"/>
      <c r="E33" s="11"/>
      <c r="F33" s="1" t="s">
        <v>124</v>
      </c>
      <c r="G33" s="6">
        <v>2024</v>
      </c>
      <c r="H33" s="19">
        <v>40000000</v>
      </c>
      <c r="I33" s="19"/>
      <c r="J33" s="59">
        <v>40000000</v>
      </c>
      <c r="K33" s="3">
        <v>100</v>
      </c>
      <c r="L33" s="57"/>
    </row>
    <row r="34" spans="2:12" s="58" customFormat="1" ht="30" x14ac:dyDescent="0.35">
      <c r="B34" s="10"/>
      <c r="C34" s="4"/>
      <c r="D34" s="10"/>
      <c r="E34" s="11"/>
      <c r="F34" s="1" t="s">
        <v>125</v>
      </c>
      <c r="G34" s="6" t="s">
        <v>111</v>
      </c>
      <c r="H34" s="19">
        <v>70000000</v>
      </c>
      <c r="I34" s="19"/>
      <c r="J34" s="59">
        <v>2500000</v>
      </c>
      <c r="K34" s="3">
        <v>3.5714285714285712</v>
      </c>
      <c r="L34" s="57"/>
    </row>
    <row r="35" spans="2:12" s="58" customFormat="1" ht="30" x14ac:dyDescent="0.35">
      <c r="B35" s="10"/>
      <c r="C35" s="4"/>
      <c r="D35" s="10"/>
      <c r="E35" s="11"/>
      <c r="F35" s="1" t="s">
        <v>126</v>
      </c>
      <c r="G35" s="6" t="s">
        <v>111</v>
      </c>
      <c r="H35" s="19">
        <v>112000000</v>
      </c>
      <c r="I35" s="19"/>
      <c r="J35" s="59">
        <v>2000000</v>
      </c>
      <c r="K35" s="3">
        <v>1.7857142857142856</v>
      </c>
      <c r="L35" s="57"/>
    </row>
    <row r="36" spans="2:12" s="58" customFormat="1" ht="30" x14ac:dyDescent="0.35">
      <c r="B36" s="10"/>
      <c r="C36" s="4"/>
      <c r="D36" s="10"/>
      <c r="E36" s="11"/>
      <c r="F36" s="1" t="s">
        <v>127</v>
      </c>
      <c r="G36" s="6" t="s">
        <v>111</v>
      </c>
      <c r="H36" s="19">
        <v>61500000</v>
      </c>
      <c r="I36" s="19"/>
      <c r="J36" s="59">
        <v>1500000</v>
      </c>
      <c r="K36" s="3">
        <v>2.4390243902439024</v>
      </c>
      <c r="L36" s="57"/>
    </row>
    <row r="37" spans="2:12" s="58" customFormat="1" ht="30" x14ac:dyDescent="0.35">
      <c r="B37" s="10"/>
      <c r="C37" s="4"/>
      <c r="D37" s="10"/>
      <c r="E37" s="11"/>
      <c r="F37" s="1" t="s">
        <v>128</v>
      </c>
      <c r="G37" s="6" t="s">
        <v>111</v>
      </c>
      <c r="H37" s="19">
        <v>152500000</v>
      </c>
      <c r="I37" s="19"/>
      <c r="J37" s="59">
        <v>2500000</v>
      </c>
      <c r="K37" s="3">
        <v>1.639344262295082</v>
      </c>
      <c r="L37" s="57"/>
    </row>
    <row r="38" spans="2:12" s="58" customFormat="1" ht="45" x14ac:dyDescent="0.35">
      <c r="B38" s="10"/>
      <c r="C38" s="4"/>
      <c r="D38" s="10"/>
      <c r="E38" s="11"/>
      <c r="F38" s="1" t="s">
        <v>100</v>
      </c>
      <c r="G38" s="6">
        <v>2024</v>
      </c>
      <c r="H38" s="19">
        <v>50444090</v>
      </c>
      <c r="I38" s="19"/>
      <c r="J38" s="59">
        <v>50444090</v>
      </c>
      <c r="K38" s="3">
        <v>100</v>
      </c>
      <c r="L38" s="57"/>
    </row>
    <row r="39" spans="2:12" s="58" customFormat="1" ht="30" x14ac:dyDescent="0.35">
      <c r="B39" s="10"/>
      <c r="C39" s="4"/>
      <c r="D39" s="10"/>
      <c r="E39" s="11"/>
      <c r="F39" s="1" t="s">
        <v>107</v>
      </c>
      <c r="G39" s="6" t="s">
        <v>111</v>
      </c>
      <c r="H39" s="19">
        <v>27728770</v>
      </c>
      <c r="I39" s="19"/>
      <c r="J39" s="59">
        <v>2555910</v>
      </c>
      <c r="K39" s="3">
        <v>9.2175383185045714</v>
      </c>
      <c r="L39" s="57"/>
    </row>
    <row r="40" spans="2:12" s="58" customFormat="1" ht="30" x14ac:dyDescent="0.35">
      <c r="B40" s="10"/>
      <c r="C40" s="4"/>
      <c r="D40" s="10"/>
      <c r="E40" s="11"/>
      <c r="F40" s="1" t="s">
        <v>108</v>
      </c>
      <c r="G40" s="6" t="s">
        <v>111</v>
      </c>
      <c r="H40" s="19">
        <v>178544510</v>
      </c>
      <c r="I40" s="19"/>
      <c r="J40" s="59">
        <v>2500000</v>
      </c>
      <c r="K40" s="3">
        <v>1.4002110734180513</v>
      </c>
      <c r="L40" s="57"/>
    </row>
    <row r="41" spans="2:12" s="58" customFormat="1" ht="30" x14ac:dyDescent="0.35">
      <c r="B41" s="10"/>
      <c r="C41" s="4"/>
      <c r="D41" s="10"/>
      <c r="E41" s="11"/>
      <c r="F41" s="1" t="s">
        <v>109</v>
      </c>
      <c r="G41" s="6" t="s">
        <v>111</v>
      </c>
      <c r="H41" s="19">
        <v>15793960</v>
      </c>
      <c r="I41" s="19"/>
      <c r="J41" s="59">
        <v>2500000</v>
      </c>
      <c r="K41" s="3">
        <v>15.82883583344519</v>
      </c>
      <c r="L41" s="57"/>
    </row>
    <row r="42" spans="2:12" s="58" customFormat="1" ht="29.25" customHeight="1" x14ac:dyDescent="0.35">
      <c r="B42" s="10"/>
      <c r="C42" s="4"/>
      <c r="D42" s="10"/>
      <c r="E42" s="11"/>
      <c r="F42" s="1" t="s">
        <v>110</v>
      </c>
      <c r="G42" s="6">
        <v>2024</v>
      </c>
      <c r="H42" s="19">
        <v>16000000</v>
      </c>
      <c r="I42" s="19"/>
      <c r="J42" s="59">
        <v>16000000</v>
      </c>
      <c r="K42" s="3">
        <v>100</v>
      </c>
      <c r="L42" s="57"/>
    </row>
    <row r="43" spans="2:12" s="58" customFormat="1" ht="29.25" customHeight="1" x14ac:dyDescent="0.35">
      <c r="B43" s="10"/>
      <c r="C43" s="4"/>
      <c r="D43" s="10"/>
      <c r="E43" s="11"/>
      <c r="F43" s="1" t="s">
        <v>101</v>
      </c>
      <c r="G43" s="6">
        <v>2024</v>
      </c>
      <c r="H43" s="19">
        <v>1000000</v>
      </c>
      <c r="I43" s="19"/>
      <c r="J43" s="59">
        <v>1000000</v>
      </c>
      <c r="K43" s="3">
        <v>100</v>
      </c>
      <c r="L43" s="57"/>
    </row>
    <row r="44" spans="2:12" s="55" customFormat="1" ht="39.950000000000003" customHeight="1" x14ac:dyDescent="0.35">
      <c r="B44" s="4" t="s">
        <v>29</v>
      </c>
      <c r="C44" s="4"/>
      <c r="D44" s="4"/>
      <c r="E44" s="5" t="s">
        <v>30</v>
      </c>
      <c r="F44" s="33"/>
      <c r="G44" s="33"/>
      <c r="H44" s="34"/>
      <c r="I44" s="34"/>
      <c r="J44" s="42">
        <f>J45</f>
        <v>197000000</v>
      </c>
      <c r="K44" s="35"/>
      <c r="L44" s="54"/>
    </row>
    <row r="45" spans="2:12" s="55" customFormat="1" ht="39.950000000000003" customHeight="1" x14ac:dyDescent="0.35">
      <c r="B45" s="10" t="s">
        <v>31</v>
      </c>
      <c r="C45" s="4"/>
      <c r="D45" s="10"/>
      <c r="E45" s="11" t="s">
        <v>30</v>
      </c>
      <c r="F45" s="33"/>
      <c r="G45" s="33"/>
      <c r="H45" s="38"/>
      <c r="I45" s="38"/>
      <c r="J45" s="40">
        <f>J46+J51+J61+J77+J80</f>
        <v>197000000</v>
      </c>
      <c r="K45" s="39"/>
      <c r="L45" s="54"/>
    </row>
    <row r="46" spans="2:12" s="55" customFormat="1" ht="74.25" customHeight="1" x14ac:dyDescent="0.35">
      <c r="B46" s="43" t="s">
        <v>34</v>
      </c>
      <c r="C46" s="43" t="s">
        <v>35</v>
      </c>
      <c r="D46" s="44" t="s">
        <v>36</v>
      </c>
      <c r="E46" s="45" t="s">
        <v>37</v>
      </c>
      <c r="F46" s="33"/>
      <c r="G46" s="33"/>
      <c r="H46" s="38"/>
      <c r="I46" s="38"/>
      <c r="J46" s="44">
        <f>J48+J50</f>
        <v>10000000</v>
      </c>
      <c r="K46" s="39"/>
      <c r="L46" s="54"/>
    </row>
    <row r="47" spans="2:12" s="55" customFormat="1" ht="30" customHeight="1" x14ac:dyDescent="0.35">
      <c r="B47" s="10"/>
      <c r="C47" s="4"/>
      <c r="D47" s="10"/>
      <c r="E47" s="11"/>
      <c r="F47" s="29" t="s">
        <v>38</v>
      </c>
      <c r="G47" s="60"/>
      <c r="H47" s="61"/>
      <c r="I47" s="38"/>
      <c r="J47" s="40"/>
      <c r="K47" s="39"/>
      <c r="L47" s="54"/>
    </row>
    <row r="48" spans="2:12" s="55" customFormat="1" ht="45" customHeight="1" x14ac:dyDescent="0.35">
      <c r="B48" s="10"/>
      <c r="C48" s="4"/>
      <c r="D48" s="10"/>
      <c r="E48" s="11"/>
      <c r="F48" s="46" t="s">
        <v>89</v>
      </c>
      <c r="G48" s="62" t="s">
        <v>113</v>
      </c>
      <c r="H48" s="47">
        <v>19283454</v>
      </c>
      <c r="I48" s="47">
        <v>14283454</v>
      </c>
      <c r="J48" s="44">
        <v>5000000</v>
      </c>
      <c r="K48" s="48">
        <v>100</v>
      </c>
      <c r="L48" s="54"/>
    </row>
    <row r="49" spans="2:12" s="55" customFormat="1" ht="30" customHeight="1" x14ac:dyDescent="0.35">
      <c r="B49" s="10"/>
      <c r="C49" s="4"/>
      <c r="D49" s="10"/>
      <c r="E49" s="11"/>
      <c r="F49" s="49" t="s">
        <v>81</v>
      </c>
      <c r="G49" s="50"/>
      <c r="H49" s="47"/>
      <c r="I49" s="47"/>
      <c r="J49" s="44"/>
      <c r="K49" s="48"/>
      <c r="L49" s="54"/>
    </row>
    <row r="50" spans="2:12" s="55" customFormat="1" ht="30" x14ac:dyDescent="0.35">
      <c r="B50" s="10"/>
      <c r="C50" s="4"/>
      <c r="D50" s="10"/>
      <c r="E50" s="11"/>
      <c r="F50" s="46" t="s">
        <v>39</v>
      </c>
      <c r="G50" s="62" t="s">
        <v>114</v>
      </c>
      <c r="H50" s="47">
        <v>18084383</v>
      </c>
      <c r="I50" s="47">
        <v>13084383</v>
      </c>
      <c r="J50" s="44">
        <v>5000000</v>
      </c>
      <c r="K50" s="48">
        <v>100</v>
      </c>
      <c r="L50" s="54"/>
    </row>
    <row r="51" spans="2:12" s="37" customFormat="1" ht="30" customHeight="1" x14ac:dyDescent="0.35">
      <c r="B51" s="43" t="s">
        <v>40</v>
      </c>
      <c r="C51" s="43" t="s">
        <v>41</v>
      </c>
      <c r="D51" s="44" t="s">
        <v>42</v>
      </c>
      <c r="E51" s="45" t="s">
        <v>43</v>
      </c>
      <c r="F51" s="33"/>
      <c r="G51" s="33"/>
      <c r="H51" s="38"/>
      <c r="I51" s="47"/>
      <c r="J51" s="44">
        <f>J53+J54+J56+J57+J58+J60</f>
        <v>64000000</v>
      </c>
      <c r="K51" s="39"/>
      <c r="L51" s="36"/>
    </row>
    <row r="52" spans="2:12" s="37" customFormat="1" ht="30" customHeight="1" x14ac:dyDescent="0.35">
      <c r="B52" s="10"/>
      <c r="C52" s="4"/>
      <c r="D52" s="10"/>
      <c r="E52" s="11"/>
      <c r="F52" s="29" t="s">
        <v>44</v>
      </c>
      <c r="G52" s="33"/>
      <c r="H52" s="38"/>
      <c r="I52" s="38"/>
      <c r="J52" s="40"/>
      <c r="K52" s="39"/>
      <c r="L52" s="36"/>
    </row>
    <row r="53" spans="2:12" s="37" customFormat="1" ht="30" x14ac:dyDescent="0.35">
      <c r="B53" s="10"/>
      <c r="C53" s="4"/>
      <c r="D53" s="10"/>
      <c r="E53" s="11"/>
      <c r="F53" s="46" t="s">
        <v>45</v>
      </c>
      <c r="G53" s="62" t="s">
        <v>112</v>
      </c>
      <c r="H53" s="47">
        <v>95000000</v>
      </c>
      <c r="I53" s="47">
        <v>2100000</v>
      </c>
      <c r="J53" s="44">
        <v>5000000</v>
      </c>
      <c r="K53" s="48">
        <v>7.4736842105263159</v>
      </c>
      <c r="L53" s="36"/>
    </row>
    <row r="54" spans="2:12" s="37" customFormat="1" ht="45" x14ac:dyDescent="0.35">
      <c r="B54" s="10"/>
      <c r="C54" s="4"/>
      <c r="D54" s="10"/>
      <c r="E54" s="11"/>
      <c r="F54" s="46" t="s">
        <v>92</v>
      </c>
      <c r="G54" s="62" t="s">
        <v>112</v>
      </c>
      <c r="H54" s="47">
        <v>53000000</v>
      </c>
      <c r="I54" s="47">
        <v>1400000</v>
      </c>
      <c r="J54" s="44">
        <v>5000000</v>
      </c>
      <c r="K54" s="48">
        <v>12.075471698113208</v>
      </c>
      <c r="L54" s="36"/>
    </row>
    <row r="55" spans="2:12" s="55" customFormat="1" ht="30" customHeight="1" x14ac:dyDescent="0.35">
      <c r="B55" s="10"/>
      <c r="C55" s="4"/>
      <c r="D55" s="10"/>
      <c r="E55" s="11"/>
      <c r="F55" s="29" t="s">
        <v>38</v>
      </c>
      <c r="G55" s="50"/>
      <c r="H55" s="47"/>
      <c r="I55" s="47"/>
      <c r="J55" s="44"/>
      <c r="K55" s="39"/>
      <c r="L55" s="54"/>
    </row>
    <row r="56" spans="2:12" s="55" customFormat="1" ht="45" x14ac:dyDescent="0.35">
      <c r="B56" s="10"/>
      <c r="C56" s="4"/>
      <c r="D56" s="10"/>
      <c r="E56" s="11"/>
      <c r="F56" s="46" t="s">
        <v>46</v>
      </c>
      <c r="G56" s="62" t="s">
        <v>115</v>
      </c>
      <c r="H56" s="47">
        <v>135157238</v>
      </c>
      <c r="I56" s="47">
        <v>100157238</v>
      </c>
      <c r="J56" s="44">
        <v>30000000</v>
      </c>
      <c r="K56" s="48">
        <v>96.300605077472795</v>
      </c>
      <c r="L56" s="54"/>
    </row>
    <row r="57" spans="2:12" s="37" customFormat="1" ht="45" x14ac:dyDescent="0.35">
      <c r="B57" s="10"/>
      <c r="C57" s="4"/>
      <c r="D57" s="10"/>
      <c r="E57" s="11"/>
      <c r="F57" s="46" t="s">
        <v>47</v>
      </c>
      <c r="G57" s="62" t="s">
        <v>112</v>
      </c>
      <c r="H57" s="47">
        <v>52494250</v>
      </c>
      <c r="I57" s="47">
        <v>1100000</v>
      </c>
      <c r="J57" s="44">
        <v>10000000</v>
      </c>
      <c r="K57" s="48">
        <v>21.145173042761826</v>
      </c>
      <c r="L57" s="36"/>
    </row>
    <row r="58" spans="2:12" s="37" customFormat="1" ht="45" x14ac:dyDescent="0.35">
      <c r="B58" s="10"/>
      <c r="C58" s="4"/>
      <c r="D58" s="10"/>
      <c r="E58" s="11"/>
      <c r="F58" s="46" t="s">
        <v>48</v>
      </c>
      <c r="G58" s="62" t="s">
        <v>112</v>
      </c>
      <c r="H58" s="47">
        <v>61773674</v>
      </c>
      <c r="I58" s="47">
        <v>2400000</v>
      </c>
      <c r="J58" s="44">
        <v>10000000</v>
      </c>
      <c r="K58" s="48">
        <v>20.073275874768271</v>
      </c>
      <c r="L58" s="36"/>
    </row>
    <row r="59" spans="2:12" s="55" customFormat="1" ht="30" customHeight="1" x14ac:dyDescent="0.35">
      <c r="B59" s="10"/>
      <c r="C59" s="4"/>
      <c r="D59" s="10"/>
      <c r="E59" s="11"/>
      <c r="F59" s="29" t="s">
        <v>49</v>
      </c>
      <c r="G59" s="50"/>
      <c r="H59" s="47"/>
      <c r="I59" s="47"/>
      <c r="J59" s="44"/>
      <c r="K59" s="39"/>
      <c r="L59" s="54"/>
    </row>
    <row r="60" spans="2:12" s="55" customFormat="1" ht="30" x14ac:dyDescent="0.35">
      <c r="B60" s="10"/>
      <c r="C60" s="4"/>
      <c r="D60" s="10"/>
      <c r="E60" s="11"/>
      <c r="F60" s="46" t="s">
        <v>90</v>
      </c>
      <c r="G60" s="62" t="s">
        <v>116</v>
      </c>
      <c r="H60" s="47">
        <v>43035406</v>
      </c>
      <c r="I60" s="47">
        <v>39035406</v>
      </c>
      <c r="J60" s="44">
        <v>4000000</v>
      </c>
      <c r="K60" s="48">
        <v>100</v>
      </c>
      <c r="L60" s="54"/>
    </row>
    <row r="61" spans="2:12" s="55" customFormat="1" ht="30" customHeight="1" x14ac:dyDescent="0.35">
      <c r="B61" s="43" t="s">
        <v>50</v>
      </c>
      <c r="C61" s="43" t="s">
        <v>51</v>
      </c>
      <c r="D61" s="44" t="s">
        <v>42</v>
      </c>
      <c r="E61" s="45" t="s">
        <v>52</v>
      </c>
      <c r="F61" s="33"/>
      <c r="G61" s="33"/>
      <c r="H61" s="38"/>
      <c r="I61" s="38"/>
      <c r="J61" s="44">
        <f>J62+J63+J64+J65+J66+J67+J68+J69+J71+J72+J74+J76</f>
        <v>103000000</v>
      </c>
      <c r="K61" s="39"/>
      <c r="L61" s="54"/>
    </row>
    <row r="62" spans="2:12" s="55" customFormat="1" ht="45" x14ac:dyDescent="0.35">
      <c r="B62" s="10"/>
      <c r="C62" s="4"/>
      <c r="D62" s="10"/>
      <c r="E62" s="11"/>
      <c r="F62" s="30" t="s">
        <v>53</v>
      </c>
      <c r="G62" s="50" t="s">
        <v>117</v>
      </c>
      <c r="H62" s="47">
        <v>145458136</v>
      </c>
      <c r="I62" s="47">
        <v>120352680</v>
      </c>
      <c r="J62" s="44">
        <v>10000000</v>
      </c>
      <c r="K62" s="48">
        <v>89.615255347421751</v>
      </c>
      <c r="L62" s="54"/>
    </row>
    <row r="63" spans="2:12" s="55" customFormat="1" ht="30" x14ac:dyDescent="0.35">
      <c r="B63" s="10"/>
      <c r="C63" s="4"/>
      <c r="D63" s="10"/>
      <c r="E63" s="11"/>
      <c r="F63" s="30" t="s">
        <v>85</v>
      </c>
      <c r="G63" s="50" t="s">
        <v>118</v>
      </c>
      <c r="H63" s="47">
        <v>411863695</v>
      </c>
      <c r="I63" s="47">
        <v>203295036</v>
      </c>
      <c r="J63" s="44">
        <v>30000000</v>
      </c>
      <c r="K63" s="48">
        <v>56.643748607169663</v>
      </c>
      <c r="L63" s="54"/>
    </row>
    <row r="64" spans="2:12" s="55" customFormat="1" ht="45" x14ac:dyDescent="0.35">
      <c r="B64" s="10"/>
      <c r="C64" s="4"/>
      <c r="D64" s="10"/>
      <c r="E64" s="11"/>
      <c r="F64" s="30" t="s">
        <v>91</v>
      </c>
      <c r="G64" s="50" t="s">
        <v>112</v>
      </c>
      <c r="H64" s="47">
        <v>350000000</v>
      </c>
      <c r="I64" s="47">
        <v>100000</v>
      </c>
      <c r="J64" s="44">
        <v>1000000</v>
      </c>
      <c r="K64" s="48">
        <v>0.31428571428571428</v>
      </c>
      <c r="L64" s="54"/>
    </row>
    <row r="65" spans="2:12" s="55" customFormat="1" ht="45" x14ac:dyDescent="0.35">
      <c r="B65" s="10"/>
      <c r="C65" s="4"/>
      <c r="D65" s="10"/>
      <c r="E65" s="11"/>
      <c r="F65" s="30" t="s">
        <v>82</v>
      </c>
      <c r="G65" s="50" t="s">
        <v>112</v>
      </c>
      <c r="H65" s="47">
        <v>285298320</v>
      </c>
      <c r="I65" s="47">
        <v>90100000</v>
      </c>
      <c r="J65" s="44">
        <v>15000000</v>
      </c>
      <c r="K65" s="48">
        <v>36.838632628471139</v>
      </c>
      <c r="L65" s="54"/>
    </row>
    <row r="66" spans="2:12" s="55" customFormat="1" ht="60" x14ac:dyDescent="0.35">
      <c r="B66" s="10"/>
      <c r="C66" s="4"/>
      <c r="D66" s="10"/>
      <c r="E66" s="11"/>
      <c r="F66" s="30" t="s">
        <v>54</v>
      </c>
      <c r="G66" s="50" t="s">
        <v>112</v>
      </c>
      <c r="H66" s="47">
        <v>19276000</v>
      </c>
      <c r="I66" s="47">
        <v>750005</v>
      </c>
      <c r="J66" s="44">
        <v>1000000</v>
      </c>
      <c r="K66" s="48">
        <v>9.0786729611952701</v>
      </c>
      <c r="L66" s="54"/>
    </row>
    <row r="67" spans="2:12" s="55" customFormat="1" ht="45" x14ac:dyDescent="0.35">
      <c r="B67" s="10"/>
      <c r="C67" s="4"/>
      <c r="D67" s="10"/>
      <c r="E67" s="11"/>
      <c r="F67" s="30" t="s">
        <v>55</v>
      </c>
      <c r="G67" s="50" t="s">
        <v>119</v>
      </c>
      <c r="H67" s="47">
        <v>178372121</v>
      </c>
      <c r="I67" s="47">
        <v>50000000</v>
      </c>
      <c r="J67" s="44">
        <v>10000000</v>
      </c>
      <c r="K67" s="48">
        <v>33.637543615910694</v>
      </c>
      <c r="L67" s="54"/>
    </row>
    <row r="68" spans="2:12" s="55" customFormat="1" ht="60" x14ac:dyDescent="0.35">
      <c r="B68" s="10"/>
      <c r="C68" s="4"/>
      <c r="D68" s="10"/>
      <c r="E68" s="11"/>
      <c r="F68" s="30" t="s">
        <v>83</v>
      </c>
      <c r="G68" s="50" t="s">
        <v>119</v>
      </c>
      <c r="H68" s="47">
        <v>180000000</v>
      </c>
      <c r="I68" s="47">
        <v>5000000</v>
      </c>
      <c r="J68" s="44">
        <v>10000000</v>
      </c>
      <c r="K68" s="48">
        <v>8.3333333333333321</v>
      </c>
      <c r="L68" s="54"/>
    </row>
    <row r="69" spans="2:12" s="55" customFormat="1" ht="30" x14ac:dyDescent="0.35">
      <c r="B69" s="10"/>
      <c r="C69" s="4"/>
      <c r="D69" s="10"/>
      <c r="E69" s="11"/>
      <c r="F69" s="30" t="s">
        <v>84</v>
      </c>
      <c r="G69" s="50" t="s">
        <v>120</v>
      </c>
      <c r="H69" s="47">
        <v>497435328</v>
      </c>
      <c r="I69" s="47">
        <v>183010810</v>
      </c>
      <c r="J69" s="44">
        <v>1000000</v>
      </c>
      <c r="K69" s="48">
        <v>36.991906212178002</v>
      </c>
      <c r="L69" s="54"/>
    </row>
    <row r="70" spans="2:12" s="55" customFormat="1" ht="30" customHeight="1" x14ac:dyDescent="0.35">
      <c r="B70" s="10"/>
      <c r="C70" s="4"/>
      <c r="D70" s="10"/>
      <c r="E70" s="11"/>
      <c r="F70" s="29" t="s">
        <v>44</v>
      </c>
      <c r="G70" s="50"/>
      <c r="H70" s="47"/>
      <c r="I70" s="47"/>
      <c r="J70" s="44"/>
      <c r="K70" s="48"/>
      <c r="L70" s="54"/>
    </row>
    <row r="71" spans="2:12" s="55" customFormat="1" ht="30" x14ac:dyDescent="0.35">
      <c r="B71" s="10"/>
      <c r="C71" s="4"/>
      <c r="D71" s="10"/>
      <c r="E71" s="11"/>
      <c r="F71" s="30" t="s">
        <v>86</v>
      </c>
      <c r="G71" s="50" t="s">
        <v>121</v>
      </c>
      <c r="H71" s="47">
        <v>43456105</v>
      </c>
      <c r="I71" s="47">
        <v>25272106</v>
      </c>
      <c r="J71" s="44">
        <v>5000000</v>
      </c>
      <c r="K71" s="48">
        <v>69.661342175052283</v>
      </c>
      <c r="L71" s="54"/>
    </row>
    <row r="72" spans="2:12" s="55" customFormat="1" ht="30" x14ac:dyDescent="0.35">
      <c r="B72" s="10"/>
      <c r="C72" s="4"/>
      <c r="D72" s="10"/>
      <c r="E72" s="11"/>
      <c r="F72" s="30" t="s">
        <v>56</v>
      </c>
      <c r="G72" s="50" t="s">
        <v>115</v>
      </c>
      <c r="H72" s="47">
        <v>34457340</v>
      </c>
      <c r="I72" s="47">
        <v>21162027</v>
      </c>
      <c r="J72" s="44">
        <v>5000000</v>
      </c>
      <c r="K72" s="48">
        <v>75.925846278325608</v>
      </c>
      <c r="L72" s="54"/>
    </row>
    <row r="73" spans="2:12" s="55" customFormat="1" ht="30" customHeight="1" x14ac:dyDescent="0.35">
      <c r="B73" s="27"/>
      <c r="C73" s="27"/>
      <c r="D73" s="27"/>
      <c r="E73" s="28"/>
      <c r="F73" s="29" t="s">
        <v>38</v>
      </c>
      <c r="G73" s="50"/>
      <c r="H73" s="47"/>
      <c r="I73" s="47"/>
      <c r="J73" s="44"/>
      <c r="K73" s="3"/>
      <c r="L73" s="54"/>
    </row>
    <row r="74" spans="2:12" s="55" customFormat="1" ht="75" x14ac:dyDescent="0.35">
      <c r="B74" s="10"/>
      <c r="C74" s="4"/>
      <c r="D74" s="10"/>
      <c r="E74" s="11"/>
      <c r="F74" s="30" t="s">
        <v>57</v>
      </c>
      <c r="G74" s="50" t="s">
        <v>112</v>
      </c>
      <c r="H74" s="47">
        <v>128056178</v>
      </c>
      <c r="I74" s="47">
        <v>70494663</v>
      </c>
      <c r="J74" s="44">
        <v>10000000</v>
      </c>
      <c r="K74" s="48">
        <v>62.858867301193385</v>
      </c>
      <c r="L74" s="54"/>
    </row>
    <row r="75" spans="2:12" s="55" customFormat="1" ht="30" customHeight="1" x14ac:dyDescent="0.35">
      <c r="B75" s="10"/>
      <c r="C75" s="4"/>
      <c r="D75" s="10"/>
      <c r="E75" s="11"/>
      <c r="F75" s="29" t="s">
        <v>88</v>
      </c>
      <c r="G75" s="63"/>
      <c r="H75" s="64"/>
      <c r="I75" s="64"/>
      <c r="J75" s="65"/>
      <c r="K75" s="3"/>
      <c r="L75" s="54"/>
    </row>
    <row r="76" spans="2:12" s="55" customFormat="1" ht="45" x14ac:dyDescent="0.35">
      <c r="B76" s="10"/>
      <c r="C76" s="4"/>
      <c r="D76" s="10"/>
      <c r="E76" s="11"/>
      <c r="F76" s="30" t="s">
        <v>87</v>
      </c>
      <c r="G76" s="50" t="s">
        <v>121</v>
      </c>
      <c r="H76" s="47">
        <v>47607711</v>
      </c>
      <c r="I76" s="47">
        <v>34246935</v>
      </c>
      <c r="J76" s="44">
        <v>5000000</v>
      </c>
      <c r="K76" s="48">
        <v>82.438189477330681</v>
      </c>
      <c r="L76" s="54"/>
    </row>
    <row r="77" spans="2:12" s="55" customFormat="1" ht="30" customHeight="1" x14ac:dyDescent="0.35">
      <c r="B77" s="43" t="s">
        <v>58</v>
      </c>
      <c r="C77" s="43" t="s">
        <v>59</v>
      </c>
      <c r="D77" s="44" t="s">
        <v>42</v>
      </c>
      <c r="E77" s="45" t="s">
        <v>60</v>
      </c>
      <c r="F77" s="30"/>
      <c r="G77" s="50"/>
      <c r="H77" s="47"/>
      <c r="I77" s="47"/>
      <c r="J77" s="44">
        <f>J79</f>
        <v>10000000</v>
      </c>
      <c r="K77" s="48"/>
      <c r="L77" s="54"/>
    </row>
    <row r="78" spans="2:12" s="55" customFormat="1" ht="30" customHeight="1" x14ac:dyDescent="0.35">
      <c r="B78" s="10"/>
      <c r="C78" s="4"/>
      <c r="D78" s="10"/>
      <c r="E78" s="11"/>
      <c r="F78" s="29" t="s">
        <v>61</v>
      </c>
      <c r="G78" s="50"/>
      <c r="H78" s="47"/>
      <c r="I78" s="47"/>
      <c r="J78" s="44"/>
      <c r="K78" s="48"/>
      <c r="L78" s="54"/>
    </row>
    <row r="79" spans="2:12" s="55" customFormat="1" ht="45" x14ac:dyDescent="0.35">
      <c r="B79" s="10"/>
      <c r="C79" s="4"/>
      <c r="D79" s="10"/>
      <c r="E79" s="11"/>
      <c r="F79" s="30" t="s">
        <v>62</v>
      </c>
      <c r="G79" s="51" t="s">
        <v>112</v>
      </c>
      <c r="H79" s="47">
        <v>55000000</v>
      </c>
      <c r="I79" s="47">
        <v>2100000</v>
      </c>
      <c r="J79" s="44">
        <v>10000000</v>
      </c>
      <c r="K79" s="48">
        <v>22</v>
      </c>
      <c r="L79" s="54"/>
    </row>
    <row r="80" spans="2:12" s="55" customFormat="1" ht="30" customHeight="1" x14ac:dyDescent="0.35">
      <c r="B80" s="43" t="s">
        <v>63</v>
      </c>
      <c r="C80" s="43" t="s">
        <v>64</v>
      </c>
      <c r="D80" s="44" t="s">
        <v>42</v>
      </c>
      <c r="E80" s="45" t="s">
        <v>65</v>
      </c>
      <c r="F80" s="30"/>
      <c r="G80" s="50"/>
      <c r="H80" s="47"/>
      <c r="I80" s="47"/>
      <c r="J80" s="44">
        <f>J82</f>
        <v>10000000</v>
      </c>
      <c r="K80" s="48"/>
      <c r="L80" s="54"/>
    </row>
    <row r="81" spans="2:14" s="55" customFormat="1" ht="30" customHeight="1" x14ac:dyDescent="0.35">
      <c r="B81" s="10"/>
      <c r="C81" s="4"/>
      <c r="D81" s="10"/>
      <c r="E81" s="11"/>
      <c r="F81" s="29" t="s">
        <v>66</v>
      </c>
      <c r="G81" s="52"/>
      <c r="H81" s="47"/>
      <c r="I81" s="62"/>
      <c r="J81" s="44"/>
      <c r="K81" s="48"/>
      <c r="L81" s="54"/>
    </row>
    <row r="82" spans="2:14" s="55" customFormat="1" ht="45" x14ac:dyDescent="0.35">
      <c r="B82" s="10"/>
      <c r="C82" s="4"/>
      <c r="D82" s="10"/>
      <c r="E82" s="11"/>
      <c r="F82" s="30" t="s">
        <v>67</v>
      </c>
      <c r="G82" s="53" t="s">
        <v>112</v>
      </c>
      <c r="H82" s="47">
        <v>62988531</v>
      </c>
      <c r="I82" s="62">
        <v>10000000</v>
      </c>
      <c r="J82" s="44">
        <v>10000000</v>
      </c>
      <c r="K82" s="48">
        <v>31.751812087822785</v>
      </c>
      <c r="L82" s="54"/>
    </row>
    <row r="83" spans="2:14" s="37" customFormat="1" ht="39.950000000000003" customHeight="1" x14ac:dyDescent="0.35">
      <c r="B83" s="4" t="s">
        <v>129</v>
      </c>
      <c r="C83" s="4"/>
      <c r="D83" s="4"/>
      <c r="E83" s="5" t="s">
        <v>130</v>
      </c>
      <c r="F83" s="33"/>
      <c r="G83" s="33"/>
      <c r="H83" s="34"/>
      <c r="I83" s="34"/>
      <c r="J83" s="42">
        <f>J84</f>
        <v>1223000</v>
      </c>
      <c r="K83" s="35"/>
      <c r="L83" s="36"/>
    </row>
    <row r="84" spans="2:14" s="37" customFormat="1" ht="39.950000000000003" customHeight="1" x14ac:dyDescent="0.35">
      <c r="B84" s="10" t="s">
        <v>131</v>
      </c>
      <c r="C84" s="4"/>
      <c r="D84" s="10"/>
      <c r="E84" s="11" t="s">
        <v>130</v>
      </c>
      <c r="F84" s="33"/>
      <c r="G84" s="33"/>
      <c r="H84" s="38"/>
      <c r="I84" s="38"/>
      <c r="J84" s="40">
        <f>J85</f>
        <v>1223000</v>
      </c>
      <c r="K84" s="39"/>
      <c r="L84" s="36"/>
    </row>
    <row r="85" spans="2:14" s="55" customFormat="1" ht="30" customHeight="1" x14ac:dyDescent="0.35">
      <c r="B85" s="43" t="s">
        <v>132</v>
      </c>
      <c r="C85" s="43" t="s">
        <v>133</v>
      </c>
      <c r="D85" s="44" t="s">
        <v>134</v>
      </c>
      <c r="E85" s="45" t="s">
        <v>135</v>
      </c>
      <c r="F85" s="30"/>
      <c r="G85" s="50"/>
      <c r="H85" s="47"/>
      <c r="I85" s="47"/>
      <c r="J85" s="44">
        <f>J86</f>
        <v>1223000</v>
      </c>
      <c r="K85" s="48"/>
      <c r="L85" s="54"/>
    </row>
    <row r="86" spans="2:14" s="37" customFormat="1" ht="27" customHeight="1" x14ac:dyDescent="0.35">
      <c r="B86" s="10"/>
      <c r="C86" s="4"/>
      <c r="D86" s="10"/>
      <c r="E86" s="11"/>
      <c r="F86" s="46" t="s">
        <v>136</v>
      </c>
      <c r="G86" s="53">
        <v>2024</v>
      </c>
      <c r="H86" s="47">
        <v>1223000</v>
      </c>
      <c r="I86" s="47"/>
      <c r="J86" s="44">
        <v>1223000</v>
      </c>
      <c r="K86" s="48">
        <v>100</v>
      </c>
      <c r="L86" s="36"/>
    </row>
    <row r="87" spans="2:14" s="22" customFormat="1" ht="27" customHeight="1" x14ac:dyDescent="0.3">
      <c r="B87" s="7"/>
      <c r="C87" s="7"/>
      <c r="D87" s="7"/>
      <c r="E87" s="21" t="s">
        <v>9</v>
      </c>
      <c r="F87" s="7"/>
      <c r="G87" s="7"/>
      <c r="H87" s="20"/>
      <c r="I87" s="20"/>
      <c r="J87" s="66">
        <f>J10+J14+J18+J22+J44+J83</f>
        <v>544423000</v>
      </c>
      <c r="K87" s="7"/>
      <c r="L87" s="23"/>
      <c r="M87" s="24"/>
      <c r="N87" s="25"/>
    </row>
    <row r="88" spans="2:14" ht="81.75" customHeight="1" x14ac:dyDescent="0.3">
      <c r="L88" s="23"/>
      <c r="M88" s="24"/>
      <c r="N88" s="24"/>
    </row>
    <row r="89" spans="2:14" ht="42" customHeight="1" x14ac:dyDescent="0.35">
      <c r="B89" s="69" t="s">
        <v>19</v>
      </c>
      <c r="C89" s="69"/>
      <c r="D89" s="69"/>
      <c r="E89" s="69"/>
      <c r="F89" s="31"/>
      <c r="G89" s="32"/>
      <c r="H89" s="70" t="s">
        <v>20</v>
      </c>
      <c r="I89" s="70"/>
      <c r="J89" s="70"/>
      <c r="K89" s="70"/>
      <c r="M89" s="24"/>
      <c r="N89" s="25"/>
    </row>
    <row r="90" spans="2:14" x14ac:dyDescent="0.35">
      <c r="M90" s="24"/>
      <c r="N90" s="24"/>
    </row>
    <row r="91" spans="2:14" x14ac:dyDescent="0.35">
      <c r="J91" s="18"/>
      <c r="M91" s="24"/>
      <c r="N91" s="24"/>
    </row>
    <row r="92" spans="2:14" x14ac:dyDescent="0.35">
      <c r="J92" s="18"/>
      <c r="M92" s="24"/>
      <c r="N92" s="26"/>
    </row>
    <row r="93" spans="2:14" x14ac:dyDescent="0.35">
      <c r="M93" s="24"/>
      <c r="N93" s="24"/>
    </row>
  </sheetData>
  <mergeCells count="6">
    <mergeCell ref="I1:K1"/>
    <mergeCell ref="B3:K3"/>
    <mergeCell ref="B4:K4"/>
    <mergeCell ref="B5:K5"/>
    <mergeCell ref="B89:E89"/>
    <mergeCell ref="H89:K89"/>
  </mergeCells>
  <printOptions horizontalCentered="1"/>
  <pageMargins left="0.59055118110236227" right="0.59055118110236227" top="0.59055118110236227" bottom="0.39370078740157483" header="0.31496062992125984" footer="0.31496062992125984"/>
  <pageSetup paperSize="9" scale="55" fitToHeight="40" orientation="landscape" r:id="rId1"/>
  <headerFooter differentFirst="1">
    <oddHeader>&amp;C&amp;14&amp;P</oddHeader>
  </headerFooter>
  <rowBreaks count="1" manualBreakCount="1">
    <brk id="4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Обласна рада додаток 6</vt:lpstr>
      <vt:lpstr>'Обласна рада додаток 6'!Заголовки_для_печати</vt:lpstr>
      <vt:lpstr>'Обласна рада додаток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Денисенко Тетяна</dc:creator>
  <cp:lastModifiedBy>User</cp:lastModifiedBy>
  <cp:lastPrinted>2023-12-08T11:01:10Z</cp:lastPrinted>
  <dcterms:created xsi:type="dcterms:W3CDTF">2021-11-09T14:04:21Z</dcterms:created>
  <dcterms:modified xsi:type="dcterms:W3CDTF">2023-12-08T11:01:39Z</dcterms:modified>
</cp:coreProperties>
</file>