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320" windowHeight="11835"/>
  </bookViews>
  <sheets>
    <sheet name="вичитаний" sheetId="13" r:id="rId1"/>
  </sheets>
  <definedNames>
    <definedName name="_xlnm._FilterDatabase" localSheetId="0" hidden="1">вичитаний!$A$11:$F$101</definedName>
    <definedName name="_xlnm.Print_Titles" localSheetId="0">вичитаний!$9:$11</definedName>
    <definedName name="_xlnm.Print_Area" localSheetId="0">вичитаний!$A$1:$F$103</definedName>
  </definedNames>
  <calcPr calcId="145621" fullCalcOnLoad="1"/>
</workbook>
</file>

<file path=xl/calcChain.xml><?xml version="1.0" encoding="utf-8"?>
<calcChain xmlns="http://schemas.openxmlformats.org/spreadsheetml/2006/main">
  <c r="D89" i="13" l="1"/>
  <c r="E89" i="13"/>
  <c r="F89" i="13"/>
  <c r="C89" i="13"/>
  <c r="D91" i="13"/>
  <c r="E91" i="13"/>
  <c r="E88" i="13"/>
  <c r="E87" i="13"/>
  <c r="F91" i="13"/>
  <c r="C91" i="13"/>
  <c r="E95" i="13"/>
  <c r="E94" i="13"/>
  <c r="F95" i="13"/>
  <c r="F94" i="13"/>
  <c r="F88" i="13"/>
  <c r="F87" i="13"/>
  <c r="D95" i="13"/>
  <c r="D94" i="13"/>
  <c r="D88" i="13"/>
  <c r="D87" i="13"/>
  <c r="F73" i="13"/>
  <c r="D57" i="13"/>
  <c r="C57" i="13"/>
  <c r="C90" i="13"/>
  <c r="D46" i="13"/>
  <c r="D55" i="13"/>
  <c r="C74" i="13"/>
  <c r="E39" i="13"/>
  <c r="F39" i="13"/>
  <c r="F33" i="13"/>
  <c r="E21" i="13"/>
  <c r="E13" i="13"/>
  <c r="F21" i="13"/>
  <c r="C30" i="13"/>
  <c r="E14" i="13"/>
  <c r="F14" i="13"/>
  <c r="F13" i="13"/>
  <c r="F12" i="13"/>
  <c r="F86" i="13"/>
  <c r="C20" i="13"/>
  <c r="C97" i="13"/>
  <c r="C15" i="13"/>
  <c r="C14" i="13"/>
  <c r="F77" i="13"/>
  <c r="C85" i="13"/>
  <c r="C84" i="13"/>
  <c r="C82" i="13"/>
  <c r="C81" i="13"/>
  <c r="C80" i="13"/>
  <c r="E78" i="13"/>
  <c r="E77" i="13"/>
  <c r="E75" i="13"/>
  <c r="E73" i="13"/>
  <c r="D71" i="13"/>
  <c r="C72" i="13"/>
  <c r="C70" i="13"/>
  <c r="C69" i="13"/>
  <c r="C68" i="13"/>
  <c r="C67" i="13"/>
  <c r="C65" i="13"/>
  <c r="C64" i="13"/>
  <c r="C63" i="13"/>
  <c r="C61" i="13"/>
  <c r="F55" i="13"/>
  <c r="E55" i="13"/>
  <c r="C56" i="13"/>
  <c r="C55" i="13"/>
  <c r="C52" i="13"/>
  <c r="C47" i="13"/>
  <c r="C45" i="13"/>
  <c r="C44" i="13"/>
  <c r="C43" i="13"/>
  <c r="C42" i="13"/>
  <c r="C41" i="13"/>
  <c r="C38" i="13"/>
  <c r="C37" i="13"/>
  <c r="C36" i="13"/>
  <c r="C35" i="13"/>
  <c r="C32" i="13"/>
  <c r="C31" i="13"/>
  <c r="C29" i="13"/>
  <c r="C28" i="13"/>
  <c r="C26" i="13"/>
  <c r="C25" i="13"/>
  <c r="C24" i="13"/>
  <c r="C19" i="13"/>
  <c r="C18" i="13"/>
  <c r="C16" i="13"/>
  <c r="C99" i="13"/>
  <c r="C95" i="13"/>
  <c r="C94" i="13"/>
  <c r="C88" i="13"/>
  <c r="C87" i="13"/>
  <c r="E57" i="13"/>
  <c r="F57" i="13"/>
  <c r="F54" i="13"/>
  <c r="F53" i="13"/>
  <c r="C27" i="13"/>
  <c r="C92" i="13"/>
  <c r="E60" i="13"/>
  <c r="E59" i="13"/>
  <c r="E53" i="13"/>
  <c r="F60" i="13"/>
  <c r="C93" i="13"/>
  <c r="D83" i="13"/>
  <c r="D78" i="13"/>
  <c r="D77" i="13"/>
  <c r="C77" i="13"/>
  <c r="D75" i="13"/>
  <c r="D73" i="13"/>
  <c r="C73" i="13"/>
  <c r="E71" i="13"/>
  <c r="D49" i="13"/>
  <c r="D48" i="13"/>
  <c r="E46" i="13"/>
  <c r="C46" i="13"/>
  <c r="E34" i="13"/>
  <c r="E33" i="13"/>
  <c r="C51" i="13"/>
  <c r="C50" i="13"/>
  <c r="E49" i="13"/>
  <c r="E48" i="13"/>
  <c r="C40" i="13"/>
  <c r="C62" i="13"/>
  <c r="C23" i="13"/>
  <c r="D34" i="13"/>
  <c r="C17" i="13"/>
  <c r="C66" i="13"/>
  <c r="D39" i="13"/>
  <c r="D33" i="13"/>
  <c r="C33" i="13"/>
  <c r="C98" i="13"/>
  <c r="C58" i="13"/>
  <c r="D21" i="13"/>
  <c r="C22" i="13"/>
  <c r="C21" i="13"/>
  <c r="C100" i="13"/>
  <c r="C79" i="13"/>
  <c r="C76" i="13"/>
  <c r="D60" i="13"/>
  <c r="D59" i="13"/>
  <c r="E83" i="13"/>
  <c r="D14" i="13"/>
  <c r="D13" i="13"/>
  <c r="C71" i="13"/>
  <c r="D54" i="13"/>
  <c r="C54" i="13"/>
  <c r="E54" i="13"/>
  <c r="C60" i="13"/>
  <c r="C83" i="13"/>
  <c r="C75" i="13"/>
  <c r="C34" i="13"/>
  <c r="F101" i="13"/>
  <c r="D53" i="13"/>
  <c r="C53" i="13"/>
  <c r="C59" i="13"/>
  <c r="E12" i="13"/>
  <c r="E86" i="13"/>
  <c r="E101" i="13"/>
  <c r="C13" i="13"/>
  <c r="C12" i="13"/>
  <c r="D12" i="13"/>
  <c r="D86" i="13"/>
  <c r="D101" i="13"/>
  <c r="C39" i="13"/>
  <c r="C49" i="13"/>
  <c r="C48" i="13"/>
  <c r="C78" i="13"/>
  <c r="C86" i="13"/>
  <c r="C101" i="13"/>
</calcChain>
</file>

<file path=xl/sharedStrings.xml><?xml version="1.0" encoding="utf-8"?>
<sst xmlns="http://schemas.openxmlformats.org/spreadsheetml/2006/main" count="108" uniqueCount="108">
  <si>
    <t>Код</t>
  </si>
  <si>
    <t xml:space="preserve">Загальний фонд </t>
  </si>
  <si>
    <t>Спеціальний фонд</t>
  </si>
  <si>
    <t>Податкові надходження</t>
  </si>
  <si>
    <t xml:space="preserve">Податки на доходи, податки на прибуток, податки на збільшення ринкової вартості  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</si>
  <si>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</si>
  <si>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</si>
  <si>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</si>
  <si>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</si>
  <si>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</si>
  <si>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</si>
  <si>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 xml:space="preserve">Податок на прибуток підприємств, створених за участю іноземних інвесторів </t>
  </si>
  <si>
    <t xml:space="preserve">Податок на прибуток іноземних юридичних осіб  </t>
  </si>
  <si>
    <t>Податок на прибуток страхових організацій, включаючи філіали аналогічних організацій, розташованих на території України</t>
  </si>
  <si>
    <t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</t>
  </si>
  <si>
    <t xml:space="preserve">Рентна плата та плата за використання інших природних ресурсів </t>
  </si>
  <si>
    <t xml:space="preserve">Рентна плата за спеціальне використання води </t>
  </si>
  <si>
    <t xml:space="preserve">Надходження рентної плати за спеціальне використання води від підприємств житлово-комунального господарства </t>
  </si>
  <si>
    <t xml:space="preserve"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 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</si>
  <si>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</si>
  <si>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</si>
  <si>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об’єкти </t>
  </si>
  <si>
    <t>Надходження від розміщення відходів у спеціально відведених для цього місцях чи на об’єктах, крім розміщення окремих видів відходів як вторинної сировини </t>
  </si>
  <si>
    <t>Неподаткові надходження</t>
  </si>
  <si>
    <t>Доходи від власності та підприємницької діяльності</t>
  </si>
  <si>
    <t xml:space="preserve">Інші надходження  </t>
  </si>
  <si>
    <t>Інші надходження</t>
  </si>
  <si>
    <t xml:space="preserve">Адміністративні збори та платежі, доходи від некомерційної господарської діяльності </t>
  </si>
  <si>
    <t>Плата за надання адміністративних послуг</t>
  </si>
  <si>
    <t xml:space="preserve">Плата за ліцензії та сертифікати, що сплачується ліцензіатами за місцем здійснення діяльності </t>
  </si>
  <si>
    <t>Інші неподаткові надходження</t>
  </si>
  <si>
    <t xml:space="preserve">Доходи від операцій з кредитування та надання гарантій  </t>
  </si>
  <si>
    <t>Власні надходження бюджетних установ</t>
  </si>
  <si>
    <t>Плата за послуги, що надаються бюджетними установами згідно з їх основною діяльністю </t>
  </si>
  <si>
    <t>Надходження бюджетних установ від додаткової (господарської) діяльності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</si>
  <si>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</si>
  <si>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</t>
  </si>
  <si>
    <t>Благодійні внески, гранти та дарунки</t>
  </si>
  <si>
    <t>Разом доходів</t>
  </si>
  <si>
    <t xml:space="preserve">Офіційні трансферти </t>
  </si>
  <si>
    <t>Від органів державного управління</t>
  </si>
  <si>
    <t>Субвенції</t>
  </si>
  <si>
    <t xml:space="preserve">Відсотки за користування довгостроковим кредитом, що надається з місцевих бюджетів молодим сім’ям та одиноким молодим громадянам на будівництво (реконструкцію) та придбання житла </t>
  </si>
  <si>
    <t xml:space="preserve">Податок на прибуток банківських організацій, включаючи філіали аналогічних організацій, розташованих на території України  </t>
  </si>
  <si>
    <t>Усього</t>
  </si>
  <si>
    <t>Рентна плата за користування надрами для видобування газового конденсату </t>
  </si>
  <si>
    <t xml:space="preserve">Додаток 1                                        
</t>
  </si>
  <si>
    <t>Екологічний податок, який справляється за викиди в атмосферне повітря забруднюючих речовин  стаціонарними джерелами забруднення (за винятком викидів в атмосферне повітря двоокису вуглецю)</t>
  </si>
  <si>
    <t>Найменування згідно з Класифікацією доходів бюджету</t>
  </si>
  <si>
    <t>усього</t>
  </si>
  <si>
    <t>у тому числі бюджет розвитку</t>
  </si>
  <si>
    <t>Усього доходів (без урахування міжбюджетних трансфертів)</t>
  </si>
  <si>
    <t>(код бюджету)</t>
  </si>
  <si>
    <t>Надходження від плати за послуги, що надаються бюджетними установами згідно із законодавством </t>
  </si>
  <si>
    <t>Плата за ліцензії на право роздрібної торгівлі пальним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</si>
  <si>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</si>
  <si>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Податок на прибуток підприємств, який сплачують інші платники</t>
  </si>
  <si>
    <t>Рентна плата за користування надрами загальнодержавного значення</t>
  </si>
  <si>
    <t>Рентна плата за користування надрами для видобування залізних руд</t>
  </si>
  <si>
    <t xml:space="preserve">Надходження від орендної плати за користування майновим комплексом та іншим майном, що перебуває в комунальній власності </t>
  </si>
  <si>
    <t>(грн)</t>
  </si>
  <si>
    <t>X</t>
  </si>
  <si>
    <t>Рентна плата за спеціальне використання води без її вилучення з водних об’єктів для потреб гідроенергетики  </t>
  </si>
  <si>
    <t xml:space="preserve"> 0410000000</t>
  </si>
  <si>
    <t>Інші субвенції з місцевого бюджету,</t>
  </si>
  <si>
    <t>у тому числі:</t>
  </si>
  <si>
    <t>Субвенції з місцевих бюджетів іншим місцевим бюджетам</t>
  </si>
  <si>
    <t>Дотації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</si>
  <si>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об’єктів нерухомого майна, що перебувають у приватній власності фізичних або юридичних осіб</t>
  </si>
  <si>
    <t>Податок на прибуток підприємств на особливих умовах, що сплачується резидентами Дія Сіті</t>
  </si>
  <si>
    <t>Податок на доходи фізичних осіб із доходів спеціалістів резидента Дія Сіті</t>
  </si>
  <si>
    <t>Авансовий внесок з податку на прибуток підприємств, що сплачується платниками податку, які здійснюють діяльність з торгівлі валютними цінностями у готівковій формі</t>
  </si>
  <si>
    <t>Плата за спеціальне використання водних біоресурсів  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</si>
  <si>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</si>
  <si>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22010200 </t>
  </si>
  <si>
    <t xml:space="preserve"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2023 - 2027 роки  </t>
  </si>
  <si>
    <t>на забезпечення офтальмологічної допомоги населенню міста</t>
  </si>
  <si>
    <r>
      <t>Податок на доходи фізичних осіб у вигляді мінімального податкового зобов</t>
    </r>
    <r>
      <rPr>
        <sz val="16"/>
        <rFont val="Times New Roman"/>
        <family val="1"/>
        <charset val="204"/>
      </rPr>
      <t>’</t>
    </r>
    <r>
      <rPr>
        <i/>
        <sz val="16"/>
        <rFont val="Times New Roman"/>
        <family val="1"/>
        <charset val="204"/>
      </rPr>
      <t>язання, що підлягає сплаті фізичними особами</t>
    </r>
  </si>
  <si>
    <r>
      <t>Рентна плата за спеціальне використання води (крім рентної плати за спеціальне використання води водних об</t>
    </r>
    <r>
      <rPr>
        <sz val="16"/>
        <rFont val="Times New Roman"/>
        <family val="1"/>
        <charset val="204"/>
      </rPr>
      <t>’</t>
    </r>
    <r>
      <rPr>
        <i/>
        <sz val="16"/>
        <rFont val="Times New Roman"/>
        <family val="1"/>
        <charset val="204"/>
      </rPr>
      <t>єктів місцевого значення)</t>
    </r>
  </si>
  <si>
    <t xml:space="preserve">Заступник голови обласної ради </t>
  </si>
  <si>
    <t xml:space="preserve">до рішення обласної ради </t>
  </si>
  <si>
    <t>Податок на дохід, отриманий від букмекерської діяльності та азартних ігор (у тому числі казино)</t>
  </si>
  <si>
    <t>Плата та кошти за використання інших природних ресурсів</t>
  </si>
  <si>
    <t>Плата за ліцензії на право виробництва спирту етилового, спиртових дистилятів, біоетанолу, алкогольних напоїв, тютюнових виробів, рідин, що використовуються в електронних сигаретах, на право вирощування тютюну та на право ферментації тютюнової сировини</t>
  </si>
  <si>
    <t>Плата за ліцензії на право оптової торгівлі алкогольними напоями, сидром та перрі (без додавання спирту), тютюновими виробами, рідинами, що використовуються в електронних сигаретах</t>
  </si>
  <si>
    <t>Плата за ліцензії на право роздрібної торгівлі алкогольними напоями, сидром та перрі (без додавання спирту), тютюновими виробами та рідинами, що використовуються в електронних сигаретах</t>
  </si>
  <si>
    <t>Плата за ліцензії на право виробництва пального</t>
  </si>
  <si>
    <t>Плата за ліцензії на право оптової торгівлі пальним, за наявності місць оптової торгівлі пальним, оптової торгівлі пальним за відсутності місць оптової торгівлі пальним</t>
  </si>
  <si>
    <t>Плата за ліцензії на право зберігання пального, на право зберігання пального виключно для потреб власного споживання та/або промислової переробки</t>
  </si>
  <si>
    <t>Надходження від орендної плати за користування єдиним майновим комплексом та іншим державним майном</t>
  </si>
  <si>
    <t>Частина чистого прибутку (доходу) державних або комунальних унітарних підприємств та їх об’єднань,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</si>
  <si>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r>
      <t>Частина чистого прибутку (доходу) комунальних унітарних підприємств та їх об</t>
    </r>
    <r>
      <rPr>
        <sz val="16"/>
        <rFont val="Times New Roman"/>
        <family val="1"/>
        <charset val="204"/>
      </rPr>
      <t>’</t>
    </r>
    <r>
      <rPr>
        <i/>
        <sz val="16"/>
        <rFont val="Times New Roman"/>
        <family val="1"/>
        <charset val="204"/>
      </rPr>
      <t>єднань, що вилучається до відповідного місцевого бюджету</t>
    </r>
  </si>
  <si>
    <t>Рентна плата за користування надрами для видобування кам’яного вугілля коксівного та енергетичного</t>
  </si>
  <si>
    <r>
      <t xml:space="preserve">Плата за державну реєстрацію (крім адміністративного збору, що справляється відповідно до Закону України 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Про державну реєстрацію юридичних осіб, фізичних осіб - підприємців та громадських формувань</t>
    </r>
    <r>
      <rPr>
        <sz val="16"/>
        <rFont val="Times New Roman"/>
        <family val="1"/>
        <charset val="204"/>
      </rPr>
      <t>”</t>
    </r>
    <r>
      <rPr>
        <i/>
        <sz val="16"/>
        <rFont val="Times New Roman"/>
        <family val="1"/>
        <charset val="204"/>
      </rPr>
      <t xml:space="preserve">) 
</t>
    </r>
  </si>
  <si>
    <r>
      <t xml:space="preserve">Плата за оренду майна бюджетних установ, що здійснюється відповідно до Закону України 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Про оренду державного та комунального майна</t>
    </r>
    <r>
      <rPr>
        <sz val="16"/>
        <rFont val="Times New Roman"/>
        <family val="1"/>
        <charset val="204"/>
      </rPr>
      <t>”</t>
    </r>
  </si>
  <si>
    <r>
      <t>Субвенція з державного бюджету місцевим бюджетам на здійснення підтримки окремих закладів та заходів у системі охорони здоров</t>
    </r>
    <r>
      <rPr>
        <sz val="16"/>
        <rFont val="Times New Roman"/>
        <family val="1"/>
        <charset val="204"/>
      </rPr>
      <t>’</t>
    </r>
    <r>
      <rPr>
        <i/>
        <sz val="16"/>
        <rFont val="Times New Roman"/>
        <family val="1"/>
        <charset val="204"/>
      </rPr>
      <t>я</t>
    </r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</si>
  <si>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</si>
  <si>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 xml:space="preserve">Авансовий внесок з податку на прибуток підприємств, що сплачується платниками податку, які здійснюють роздрібну торгівлю пальним 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</si>
  <si>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</si>
  <si>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нафти (крім видобування нафти, визначеної як Актив природних ресурсів)</t>
  </si>
  <si>
    <t>Рентна плата за користування надрами для видобування природного газу (крім видобування природного газу, визначеного як Актив природних ресурсів)</t>
  </si>
  <si>
    <t xml:space="preserve">Надходження сум кредиторської та депонентської заборгованості підприємств, організацій та установ, щодо яких минув строк позовної давності </t>
  </si>
  <si>
    <t>Доходи обласного бюджету на 2026 рік</t>
  </si>
  <si>
    <t xml:space="preserve"> для удосконалення надання екстреної медичної допомоги</t>
  </si>
  <si>
    <t>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до 2028 року</t>
  </si>
  <si>
    <t>Додаткова дотація з державного бюджету місцевим бюджетам на функціонування територій, на яких ведуться бойові дії</t>
  </si>
  <si>
    <t>формула</t>
  </si>
  <si>
    <t>І. КАШИРІН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</si>
</sst>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9" formatCode="_-* #,##0.00_₴_-;\-* #,##0.00_₴_-;_-* &quot;-&quot;??_₴_-;_-@_-"/>
  </numFmts>
  <fonts count="18" x14ac:knownFonts="1">
    <font>
      <sz val="10"/>
      <name val="Arial"/>
      <family val="2"/>
      <charset val="204"/>
    </font>
    <font>
      <sz val="10"/>
      <name val="Arial"/>
      <charset val="204"/>
    </font>
    <font>
      <sz val="14"/>
      <name val="Times New Roman"/>
      <family val="1"/>
      <charset val="204"/>
    </font>
    <font>
      <sz val="20"/>
      <name val="Times New Roman"/>
      <family val="1"/>
      <charset val="204"/>
    </font>
    <font>
      <sz val="10"/>
      <name val="Arial Cyr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9" fontId="1" fillId="0" borderId="0" applyFill="0" applyBorder="0" applyAlignment="0" applyProtection="0"/>
  </cellStyleXfs>
  <cellXfs count="71">
    <xf numFmtId="0" fontId="0" fillId="0" borderId="0" xfId="0"/>
    <xf numFmtId="0" fontId="2" fillId="0" borderId="0" xfId="0" applyFont="1" applyFill="1"/>
    <xf numFmtId="1" fontId="2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vertical="center" wrapText="1"/>
    </xf>
    <xf numFmtId="1" fontId="3" fillId="0" borderId="0" xfId="0" applyNumberFormat="1" applyFont="1" applyFill="1"/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6" fillId="0" borderId="0" xfId="0" applyFont="1" applyFill="1"/>
    <xf numFmtId="0" fontId="6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horizontal="center"/>
    </xf>
    <xf numFmtId="1" fontId="3" fillId="0" borderId="0" xfId="0" applyNumberFormat="1" applyFont="1" applyFill="1" applyAlignment="1">
      <alignment horizontal="right"/>
    </xf>
    <xf numFmtId="1" fontId="2" fillId="0" borderId="0" xfId="0" applyNumberFormat="1" applyFont="1" applyFill="1" applyBorder="1" applyAlignment="1">
      <alignment horizontal="center" vertical="top" wrapText="1"/>
    </xf>
    <xf numFmtId="4" fontId="9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center" wrapText="1"/>
    </xf>
    <xf numFmtId="4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/>
    </xf>
    <xf numFmtId="1" fontId="7" fillId="0" borderId="1" xfId="0" applyNumberFormat="1" applyFont="1" applyFill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" fontId="9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top" wrapText="1"/>
    </xf>
    <xf numFmtId="1" fontId="15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5" fillId="0" borderId="0" xfId="0" applyFont="1" applyFill="1" applyBorder="1" applyAlignment="1"/>
    <xf numFmtId="3" fontId="7" fillId="0" borderId="1" xfId="0" applyNumberFormat="1" applyFont="1" applyFill="1" applyBorder="1" applyAlignment="1">
      <alignment horizontal="center" vertical="center" wrapText="1"/>
    </xf>
    <xf numFmtId="189" fontId="1" fillId="0" borderId="0" xfId="1" applyFill="1" applyAlignment="1">
      <alignment vertical="center"/>
    </xf>
    <xf numFmtId="1" fontId="8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left" vertical="top" wrapText="1"/>
    </xf>
    <xf numFmtId="0" fontId="13" fillId="0" borderId="1" xfId="0" applyNumberFormat="1" applyFont="1" applyFill="1" applyBorder="1" applyAlignment="1">
      <alignment horizontal="left" vertical="top" wrapText="1"/>
    </xf>
    <xf numFmtId="0" fontId="15" fillId="0" borderId="1" xfId="0" applyNumberFormat="1" applyFont="1" applyFill="1" applyBorder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left" vertical="top" wrapText="1"/>
    </xf>
    <xf numFmtId="3" fontId="14" fillId="0" borderId="1" xfId="0" applyNumberFormat="1" applyFont="1" applyFill="1" applyBorder="1" applyAlignment="1">
      <alignment horizontal="right" vertical="top" wrapText="1"/>
    </xf>
    <xf numFmtId="3" fontId="16" fillId="0" borderId="1" xfId="0" applyNumberFormat="1" applyFont="1" applyFill="1" applyBorder="1" applyAlignment="1">
      <alignment horizontal="right" vertical="top" wrapText="1"/>
    </xf>
    <xf numFmtId="4" fontId="14" fillId="0" borderId="1" xfId="0" applyNumberFormat="1" applyFont="1" applyFill="1" applyBorder="1" applyAlignment="1">
      <alignment horizontal="right" vertical="top" wrapText="1"/>
    </xf>
    <xf numFmtId="4" fontId="11" fillId="0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Fill="1" applyBorder="1" applyAlignment="1">
      <alignment horizontal="right" vertical="top" wrapText="1"/>
    </xf>
    <xf numFmtId="4" fontId="17" fillId="0" borderId="1" xfId="0" applyNumberFormat="1" applyFont="1" applyFill="1" applyBorder="1" applyAlignment="1">
      <alignment horizontal="right" vertical="top" wrapText="1"/>
    </xf>
    <xf numFmtId="4" fontId="11" fillId="0" borderId="1" xfId="0" applyNumberFormat="1" applyFont="1" applyFill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right" vertical="top" wrapText="1"/>
    </xf>
    <xf numFmtId="3" fontId="12" fillId="0" borderId="1" xfId="0" applyNumberFormat="1" applyFont="1" applyFill="1" applyBorder="1" applyAlignment="1">
      <alignment horizontal="right" vertical="top" wrapText="1"/>
    </xf>
    <xf numFmtId="3" fontId="17" fillId="0" borderId="1" xfId="0" applyNumberFormat="1" applyFont="1" applyFill="1" applyBorder="1" applyAlignment="1">
      <alignment horizontal="right" vertical="top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Alignment="1" applyProtection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58646" name="Text Box 1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58647" name="Text Box 2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58648" name="Text Box 3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58649" name="Text Box 4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58650" name="Text Box 5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58651" name="Text Box 6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58652" name="Text Box 7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58653" name="Text Box 8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58654" name="Text Box 9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58655" name="Text Box 10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58656" name="Text Box 11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58657" name="Text Box 12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58658" name="Text Box 13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58659" name="Text Box 14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58660" name="Text Box 15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58661" name="Text Box 16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662" name="Text Box 1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663" name="Text Box 2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664" name="Text Box 3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665" name="Text Box 4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666" name="Text Box 5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667" name="Text Box 6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668" name="Text Box 7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669" name="Text Box 8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670" name="Text Box 9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671" name="Text Box 10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672" name="Text Box 11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673" name="Text Box 12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674" name="Text Box 13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675" name="Text Box 14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676" name="Text Box 15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677" name="Text Box 16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678" name="Text Box 1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679" name="Text Box 2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680" name="Text Box 3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681" name="Text Box 4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682" name="Text Box 5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683" name="Text Box 6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684" name="Text Box 7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685" name="Text Box 8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686" name="Text Box 9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687" name="Text Box 10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688" name="Text Box 11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689" name="Text Box 12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690" name="Text Box 13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691" name="Text Box 14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692" name="Text Box 15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693" name="Text Box 16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694" name="Text Box 1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695" name="Text Box 2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696" name="Text Box 3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697" name="Text Box 4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698" name="Text Box 5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699" name="Text Box 6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00" name="Text Box 7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01" name="Text Box 8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02" name="Text Box 9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03" name="Text Box 10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04" name="Text Box 11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05" name="Text Box 12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06" name="Text Box 1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07" name="Text Box 2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08" name="Text Box 3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09" name="Text Box 4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10" name="Text Box 5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11" name="Text Box 6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12" name="Text Box 7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13" name="Text Box 8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14" name="Text Box 9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15" name="Text Box 10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16" name="Text Box 11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17" name="Text Box 12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18" name="Text Box 13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19" name="Text Box 14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20" name="Text Box 15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21" name="Text Box 1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22" name="Text Box 2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23" name="Text Box 3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24" name="Text Box 4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25" name="Text Box 5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26" name="Text Box 6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27" name="Text Box 7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28" name="Text Box 8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29" name="Text Box 9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30" name="Text Box 10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31" name="Text Box 11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32" name="Text Box 12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33" name="Text Box 13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34" name="Text Box 14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35" name="Text Box 15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36" name="Text Box 16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37" name="Text Box 1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38" name="Text Box 2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39" name="Text Box 3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40" name="Text Box 4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41" name="Text Box 5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42" name="Text Box 6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43" name="Text Box 7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44" name="Text Box 8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45" name="Text Box 9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46" name="Text Box 10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47" name="Text Box 11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48" name="Text Box 12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49" name="Text Box 13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50" name="Text Box 14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51" name="Text Box 15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52" name="Text Box 16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53" name="Text Box 1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54" name="Text Box 2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55" name="Text Box 3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56" name="Text Box 4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57" name="Text Box 5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58" name="Text Box 6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59" name="Text Box 7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60" name="Text Box 8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61" name="Text Box 9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62" name="Text Box 10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63" name="Text Box 11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64" name="Text Box 12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65" name="Text Box 13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66" name="Text Box 14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67" name="Text Box 15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768" name="Text Box 16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69" name="Text Box 1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70" name="Text Box 2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71" name="Text Box 3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72" name="Text Box 4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73" name="Text Box 5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74" name="Text Box 6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75" name="Text Box 7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76" name="Text Box 8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77" name="Text Box 9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78" name="Text Box 10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79" name="Text Box 11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80" name="Text Box 12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81" name="Text Box 13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82" name="Text Box 14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83" name="Text Box 15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784" name="Text Box 16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85" name="Text Box 1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86" name="Text Box 2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87" name="Text Box 3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88" name="Text Box 4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89" name="Text Box 5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90" name="Text Box 6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91" name="Text Box 7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92" name="Text Box 8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93" name="Text Box 9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94" name="Text Box 10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95" name="Text Box 11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96" name="Text Box 12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97" name="Text Box 13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98" name="Text Box 14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799" name="Text Box 15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00" name="Text Box 1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01" name="Text Box 2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02" name="Text Box 3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03" name="Text Box 4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04" name="Text Box 5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05" name="Text Box 6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06" name="Text Box 7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07" name="Text Box 8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08" name="Text Box 9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09" name="Text Box 10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10" name="Text Box 11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11" name="Text Box 12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12" name="Text Box 13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13" name="Text Box 14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14" name="Text Box 15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15" name="Text Box 16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16" name="Text Box 1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17" name="Text Box 2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18" name="Text Box 3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19" name="Text Box 4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20" name="Text Box 5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21" name="Text Box 6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22" name="Text Box 7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23" name="Text Box 8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24" name="Text Box 9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25" name="Text Box 10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26" name="Text Box 11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27" name="Text Box 12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28" name="Text Box 13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29" name="Text Box 14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30" name="Text Box 15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31" name="Text Box 16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832" name="Text Box 1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833" name="Text Box 2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834" name="Text Box 3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835" name="Text Box 4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836" name="Text Box 5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837" name="Text Box 6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838" name="Text Box 7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839" name="Text Box 8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840" name="Text Box 9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841" name="Text Box 10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842" name="Text Box 11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843" name="Text Box 12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844" name="Text Box 13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845" name="Text Box 14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846" name="Text Box 15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58847" name="Text Box 16"/>
        <xdr:cNvSpPr txBox="1">
          <a:spLocks noChangeArrowheads="1"/>
        </xdr:cNvSpPr>
      </xdr:nvSpPr>
      <xdr:spPr bwMode="auto">
        <a:xfrm>
          <a:off x="835342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48" name="Text Box 1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49" name="Text Box 2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50" name="Text Box 3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51" name="Text Box 4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52" name="Text Box 5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53" name="Text Box 6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54" name="Text Box 7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55" name="Text Box 8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56" name="Text Box 9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57" name="Text Box 10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58" name="Text Box 11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59" name="Text Box 12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60" name="Text Box 13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61" name="Text Box 14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62" name="Text Box 15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58863" name="Text Box 16"/>
        <xdr:cNvSpPr txBox="1">
          <a:spLocks noChangeArrowheads="1"/>
        </xdr:cNvSpPr>
      </xdr:nvSpPr>
      <xdr:spPr bwMode="auto">
        <a:xfrm>
          <a:off x="99441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64" name="Text Box 1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65" name="Text Box 2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66" name="Text Box 3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67" name="Text Box 4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68" name="Text Box 5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69" name="Text Box 6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70" name="Text Box 7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71" name="Text Box 8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72" name="Text Box 9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73" name="Text Box 10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74" name="Text Box 11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75" name="Text Box 12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76" name="Text Box 13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77" name="Text Box 14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78" name="Text Box 15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58879" name="Text Box 16"/>
        <xdr:cNvSpPr txBox="1">
          <a:spLocks noChangeArrowheads="1"/>
        </xdr:cNvSpPr>
      </xdr:nvSpPr>
      <xdr:spPr bwMode="auto">
        <a:xfrm>
          <a:off x="114300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380"/>
  <sheetViews>
    <sheetView showZeros="0" tabSelected="1" view="pageBreakPreview" zoomScale="55" zoomScaleNormal="80" zoomScaleSheetLayoutView="55" workbookViewId="0">
      <pane xSplit="1" ySplit="10" topLeftCell="B95" activePane="bottomRight" state="frozen"/>
      <selection activeCell="D253" sqref="D253"/>
      <selection pane="topRight" activeCell="D253" sqref="D253"/>
      <selection pane="bottomLeft" activeCell="D253" sqref="D253"/>
      <selection pane="bottomRight" activeCell="Q116" sqref="Q116"/>
    </sheetView>
  </sheetViews>
  <sheetFormatPr defaultColWidth="8.85546875" defaultRowHeight="18.75" x14ac:dyDescent="0.3"/>
  <cols>
    <col min="1" max="1" width="21" style="1" customWidth="1"/>
    <col min="2" max="2" width="78.28515625" style="6" customWidth="1"/>
    <col min="3" max="3" width="26" style="2" customWidth="1"/>
    <col min="4" max="4" width="23.85546875" style="2" customWidth="1"/>
    <col min="5" max="5" width="22.28515625" style="2" customWidth="1"/>
    <col min="6" max="6" width="24.85546875" style="2" customWidth="1"/>
    <col min="7" max="16384" width="8.85546875" style="1"/>
  </cols>
  <sheetData>
    <row r="1" spans="1:6" ht="26.25" customHeight="1" x14ac:dyDescent="0.4">
      <c r="A1" s="3"/>
      <c r="B1" s="41"/>
      <c r="C1" s="4"/>
      <c r="D1" s="63" t="s">
        <v>46</v>
      </c>
      <c r="E1" s="63"/>
      <c r="F1" s="63"/>
    </row>
    <row r="2" spans="1:6" ht="29.25" customHeight="1" x14ac:dyDescent="0.4">
      <c r="A2" s="3"/>
      <c r="B2" s="41"/>
      <c r="C2" s="4"/>
      <c r="D2" s="63" t="s">
        <v>80</v>
      </c>
      <c r="E2" s="63"/>
      <c r="F2" s="63"/>
    </row>
    <row r="3" spans="1:6" ht="26.25" customHeight="1" x14ac:dyDescent="0.4">
      <c r="A3" s="3"/>
      <c r="B3" s="41"/>
      <c r="C3" s="4"/>
      <c r="D3" s="63"/>
      <c r="E3" s="63"/>
      <c r="F3" s="63"/>
    </row>
    <row r="4" spans="1:6" ht="72.75" customHeight="1" x14ac:dyDescent="0.4">
      <c r="A4" s="3"/>
      <c r="B4" s="41"/>
      <c r="D4" s="63"/>
      <c r="E4" s="63"/>
      <c r="F4" s="63"/>
    </row>
    <row r="5" spans="1:6" ht="30.4" customHeight="1" x14ac:dyDescent="0.35">
      <c r="A5" s="31"/>
      <c r="B5" s="69" t="s">
        <v>102</v>
      </c>
      <c r="C5" s="69"/>
      <c r="D5" s="69"/>
      <c r="E5" s="69"/>
      <c r="F5" s="31"/>
    </row>
    <row r="6" spans="1:6" ht="26.25" customHeight="1" x14ac:dyDescent="0.3">
      <c r="A6" s="39"/>
      <c r="B6" s="70" t="s">
        <v>63</v>
      </c>
      <c r="C6" s="70"/>
      <c r="D6" s="70"/>
      <c r="E6" s="70"/>
      <c r="F6" s="1"/>
    </row>
    <row r="7" spans="1:6" ht="25.15" customHeight="1" x14ac:dyDescent="0.3">
      <c r="A7" s="40"/>
      <c r="B7" s="67" t="s">
        <v>52</v>
      </c>
      <c r="C7" s="67"/>
      <c r="D7" s="67"/>
      <c r="E7" s="67"/>
    </row>
    <row r="8" spans="1:6" ht="25.15" customHeight="1" x14ac:dyDescent="0.4">
      <c r="A8" s="22"/>
      <c r="B8" s="42"/>
      <c r="D8" s="5"/>
      <c r="E8" s="5"/>
      <c r="F8" s="14" t="s">
        <v>60</v>
      </c>
    </row>
    <row r="9" spans="1:6" s="26" customFormat="1" ht="25.5" customHeight="1" x14ac:dyDescent="0.3">
      <c r="A9" s="68" t="s">
        <v>0</v>
      </c>
      <c r="B9" s="68" t="s">
        <v>48</v>
      </c>
      <c r="C9" s="64" t="s">
        <v>44</v>
      </c>
      <c r="D9" s="64" t="s">
        <v>1</v>
      </c>
      <c r="E9" s="64" t="s">
        <v>2</v>
      </c>
      <c r="F9" s="64"/>
    </row>
    <row r="10" spans="1:6" s="26" customFormat="1" ht="59.45" customHeight="1" x14ac:dyDescent="0.3">
      <c r="A10" s="68"/>
      <c r="B10" s="68"/>
      <c r="C10" s="64"/>
      <c r="D10" s="64"/>
      <c r="E10" s="27" t="s">
        <v>49</v>
      </c>
      <c r="F10" s="25" t="s">
        <v>50</v>
      </c>
    </row>
    <row r="11" spans="1:6" ht="21" customHeight="1" x14ac:dyDescent="0.3">
      <c r="A11" s="19">
        <v>1</v>
      </c>
      <c r="B11" s="19">
        <v>2</v>
      </c>
      <c r="C11" s="20">
        <v>3</v>
      </c>
      <c r="D11" s="20">
        <v>4</v>
      </c>
      <c r="E11" s="21">
        <v>5</v>
      </c>
      <c r="F11" s="20">
        <v>6</v>
      </c>
    </row>
    <row r="12" spans="1:6" s="36" customFormat="1" ht="24.75" customHeight="1" x14ac:dyDescent="0.3">
      <c r="A12" s="23">
        <v>10000000</v>
      </c>
      <c r="B12" s="44" t="s">
        <v>3</v>
      </c>
      <c r="C12" s="56">
        <f>C13+C33+C48</f>
        <v>9739459095</v>
      </c>
      <c r="D12" s="56">
        <f>D13+D33+D48</f>
        <v>9570079095</v>
      </c>
      <c r="E12" s="56">
        <f>E13+E33+E48</f>
        <v>169380000</v>
      </c>
      <c r="F12" s="52">
        <f>F13+F33+F48</f>
        <v>0</v>
      </c>
    </row>
    <row r="13" spans="1:6" s="36" customFormat="1" ht="45.75" customHeight="1" x14ac:dyDescent="0.3">
      <c r="A13" s="23">
        <v>11000000</v>
      </c>
      <c r="B13" s="44" t="s">
        <v>4</v>
      </c>
      <c r="C13" s="56">
        <f>C14+C21</f>
        <v>8289960695</v>
      </c>
      <c r="D13" s="56">
        <f>D14+D21</f>
        <v>8289960695</v>
      </c>
      <c r="E13" s="57">
        <f>E14+E21</f>
        <v>0</v>
      </c>
      <c r="F13" s="53">
        <f>F14+F21</f>
        <v>0</v>
      </c>
    </row>
    <row r="14" spans="1:6" s="36" customFormat="1" ht="24.75" customHeight="1" x14ac:dyDescent="0.3">
      <c r="A14" s="24">
        <v>11010000</v>
      </c>
      <c r="B14" s="45" t="s">
        <v>5</v>
      </c>
      <c r="C14" s="57">
        <f>C15+C16+C17+C18+C19+C20</f>
        <v>6521785245</v>
      </c>
      <c r="D14" s="57">
        <f>D15+D16+D17+D18+D19+D20</f>
        <v>6521785245</v>
      </c>
      <c r="E14" s="57">
        <f>E15+E16+E17+E18+E19+E20</f>
        <v>0</v>
      </c>
      <c r="F14" s="53">
        <f>F15+F16+F17+F18+F19+F20</f>
        <v>0</v>
      </c>
    </row>
    <row r="15" spans="1:6" s="36" customFormat="1" ht="62.25" customHeight="1" x14ac:dyDescent="0.3">
      <c r="A15" s="28">
        <v>11010100</v>
      </c>
      <c r="B15" s="46" t="s">
        <v>6</v>
      </c>
      <c r="C15" s="49">
        <f>D15+E15</f>
        <v>5908217745</v>
      </c>
      <c r="D15" s="50">
        <v>5908217745</v>
      </c>
      <c r="E15" s="49">
        <v>0</v>
      </c>
      <c r="F15" s="51">
        <v>0</v>
      </c>
    </row>
    <row r="16" spans="1:6" s="36" customFormat="1" ht="62.25" customHeight="1" x14ac:dyDescent="0.3">
      <c r="A16" s="28">
        <v>11010400</v>
      </c>
      <c r="B16" s="46" t="s">
        <v>7</v>
      </c>
      <c r="C16" s="49">
        <f t="shared" ref="C16:C31" si="0">D16+E16</f>
        <v>399000000</v>
      </c>
      <c r="D16" s="50">
        <v>399000000</v>
      </c>
      <c r="E16" s="49">
        <v>0</v>
      </c>
      <c r="F16" s="51">
        <v>0</v>
      </c>
    </row>
    <row r="17" spans="1:6" s="36" customFormat="1" ht="62.25" customHeight="1" x14ac:dyDescent="0.3">
      <c r="A17" s="28">
        <v>11010500</v>
      </c>
      <c r="B17" s="46" t="s">
        <v>8</v>
      </c>
      <c r="C17" s="49">
        <f t="shared" si="0"/>
        <v>124500000</v>
      </c>
      <c r="D17" s="50">
        <v>124500000</v>
      </c>
      <c r="E17" s="49">
        <v>0</v>
      </c>
      <c r="F17" s="51">
        <v>0</v>
      </c>
    </row>
    <row r="18" spans="1:6" s="36" customFormat="1" ht="45.75" customHeight="1" x14ac:dyDescent="0.3">
      <c r="A18" s="28">
        <v>11011200</v>
      </c>
      <c r="B18" s="46" t="s">
        <v>70</v>
      </c>
      <c r="C18" s="49">
        <f t="shared" si="0"/>
        <v>50700000</v>
      </c>
      <c r="D18" s="50">
        <v>50700000</v>
      </c>
      <c r="E18" s="49">
        <v>0</v>
      </c>
      <c r="F18" s="51">
        <v>0</v>
      </c>
    </row>
    <row r="19" spans="1:6" s="36" customFormat="1" ht="62.25" customHeight="1" x14ac:dyDescent="0.3">
      <c r="A19" s="28">
        <v>11011300</v>
      </c>
      <c r="B19" s="46" t="s">
        <v>77</v>
      </c>
      <c r="C19" s="49">
        <f t="shared" si="0"/>
        <v>37777500</v>
      </c>
      <c r="D19" s="50">
        <v>37777500</v>
      </c>
      <c r="E19" s="49"/>
      <c r="F19" s="51"/>
    </row>
    <row r="20" spans="1:6" s="36" customFormat="1" ht="62.25" customHeight="1" x14ac:dyDescent="0.3">
      <c r="A20" s="28">
        <v>11011500</v>
      </c>
      <c r="B20" s="46" t="s">
        <v>96</v>
      </c>
      <c r="C20" s="49">
        <f>D20+E20</f>
        <v>1590000</v>
      </c>
      <c r="D20" s="50">
        <v>1590000</v>
      </c>
      <c r="E20" s="49"/>
      <c r="F20" s="49"/>
    </row>
    <row r="21" spans="1:6" s="36" customFormat="1" ht="24.75" customHeight="1" x14ac:dyDescent="0.3">
      <c r="A21" s="24">
        <v>11020000</v>
      </c>
      <c r="B21" s="45" t="s">
        <v>9</v>
      </c>
      <c r="C21" s="57">
        <f>C22+C23+C24+C25+C26+C27+C28+C31+C29+C32+C30</f>
        <v>1768175450</v>
      </c>
      <c r="D21" s="57">
        <f>D22+D23+D24+D25+D26+D27+D28+D31+D29+D32+D30</f>
        <v>1768175450</v>
      </c>
      <c r="E21" s="57">
        <f>E22+E23+E24+E25+E26+E27+E28+E31+E29+E32+E30</f>
        <v>0</v>
      </c>
      <c r="F21" s="53">
        <f>F22+F23+F24+F25+F26+F27+F28+F31+F29+F32+F30</f>
        <v>0</v>
      </c>
    </row>
    <row r="22" spans="1:6" s="36" customFormat="1" ht="45.75" customHeight="1" x14ac:dyDescent="0.3">
      <c r="A22" s="28">
        <v>11020200</v>
      </c>
      <c r="B22" s="46" t="s">
        <v>10</v>
      </c>
      <c r="C22" s="49">
        <f t="shared" si="0"/>
        <v>2949470</v>
      </c>
      <c r="D22" s="49">
        <v>2949470</v>
      </c>
      <c r="E22" s="49">
        <v>0</v>
      </c>
      <c r="F22" s="51">
        <v>0</v>
      </c>
    </row>
    <row r="23" spans="1:6" s="36" customFormat="1" ht="45.75" customHeight="1" x14ac:dyDescent="0.3">
      <c r="A23" s="28">
        <v>11020300</v>
      </c>
      <c r="B23" s="46" t="s">
        <v>11</v>
      </c>
      <c r="C23" s="49">
        <f t="shared" si="0"/>
        <v>148050000</v>
      </c>
      <c r="D23" s="50">
        <v>148050000</v>
      </c>
      <c r="E23" s="49">
        <v>0</v>
      </c>
      <c r="F23" s="51">
        <v>0</v>
      </c>
    </row>
    <row r="24" spans="1:6" s="36" customFormat="1" ht="24.75" customHeight="1" x14ac:dyDescent="0.3">
      <c r="A24" s="28">
        <v>11020500</v>
      </c>
      <c r="B24" s="46" t="s">
        <v>12</v>
      </c>
      <c r="C24" s="49">
        <f t="shared" si="0"/>
        <v>144750000</v>
      </c>
      <c r="D24" s="50">
        <v>144750000</v>
      </c>
      <c r="E24" s="49">
        <v>0</v>
      </c>
      <c r="F24" s="51">
        <v>0</v>
      </c>
    </row>
    <row r="25" spans="1:6" s="36" customFormat="1" ht="69.599999999999994" customHeight="1" x14ac:dyDescent="0.3">
      <c r="A25" s="28">
        <v>11020600</v>
      </c>
      <c r="B25" s="46" t="s">
        <v>43</v>
      </c>
      <c r="C25" s="49">
        <f t="shared" si="0"/>
        <v>86790000</v>
      </c>
      <c r="D25" s="50">
        <v>86790000</v>
      </c>
      <c r="E25" s="49">
        <v>0</v>
      </c>
      <c r="F25" s="51">
        <v>0</v>
      </c>
    </row>
    <row r="26" spans="1:6" s="36" customFormat="1" ht="69.599999999999994" customHeight="1" x14ac:dyDescent="0.3">
      <c r="A26" s="28">
        <v>11020700</v>
      </c>
      <c r="B26" s="46" t="s">
        <v>13</v>
      </c>
      <c r="C26" s="49">
        <f t="shared" si="0"/>
        <v>400000</v>
      </c>
      <c r="D26" s="50">
        <v>400000</v>
      </c>
      <c r="E26" s="49">
        <v>0</v>
      </c>
      <c r="F26" s="51">
        <v>0</v>
      </c>
    </row>
    <row r="27" spans="1:6" s="36" customFormat="1" ht="45.75" customHeight="1" x14ac:dyDescent="0.3">
      <c r="A27" s="28">
        <v>11021000</v>
      </c>
      <c r="B27" s="47" t="s">
        <v>56</v>
      </c>
      <c r="C27" s="49">
        <f t="shared" si="0"/>
        <v>1370037680</v>
      </c>
      <c r="D27" s="50">
        <v>1370037680</v>
      </c>
      <c r="E27" s="49">
        <v>0</v>
      </c>
      <c r="F27" s="51">
        <v>0</v>
      </c>
    </row>
    <row r="28" spans="1:6" s="36" customFormat="1" ht="70.900000000000006" customHeight="1" x14ac:dyDescent="0.3">
      <c r="A28" s="28">
        <v>11021600</v>
      </c>
      <c r="B28" s="46" t="s">
        <v>14</v>
      </c>
      <c r="C28" s="49">
        <f t="shared" si="0"/>
        <v>230000</v>
      </c>
      <c r="D28" s="50">
        <v>230000</v>
      </c>
      <c r="E28" s="49">
        <v>0</v>
      </c>
      <c r="F28" s="51">
        <v>0</v>
      </c>
    </row>
    <row r="29" spans="1:6" s="36" customFormat="1" ht="86.45" customHeight="1" x14ac:dyDescent="0.3">
      <c r="A29" s="28">
        <v>11021700</v>
      </c>
      <c r="B29" s="46" t="s">
        <v>71</v>
      </c>
      <c r="C29" s="49">
        <f t="shared" si="0"/>
        <v>2445000</v>
      </c>
      <c r="D29" s="50">
        <v>2445000</v>
      </c>
      <c r="E29" s="49">
        <v>0</v>
      </c>
      <c r="F29" s="51">
        <v>0</v>
      </c>
    </row>
    <row r="30" spans="1:6" s="36" customFormat="1" ht="72" customHeight="1" x14ac:dyDescent="0.3">
      <c r="A30" s="28">
        <v>11021800</v>
      </c>
      <c r="B30" s="46" t="s">
        <v>97</v>
      </c>
      <c r="C30" s="49">
        <f t="shared" si="0"/>
        <v>9700000</v>
      </c>
      <c r="D30" s="50">
        <v>9700000</v>
      </c>
      <c r="E30" s="49"/>
      <c r="F30" s="49"/>
    </row>
    <row r="31" spans="1:6" s="36" customFormat="1" ht="49.9" customHeight="1" x14ac:dyDescent="0.3">
      <c r="A31" s="28">
        <v>11023000</v>
      </c>
      <c r="B31" s="46" t="s">
        <v>69</v>
      </c>
      <c r="C31" s="49">
        <f t="shared" si="0"/>
        <v>2573300</v>
      </c>
      <c r="D31" s="50">
        <v>2573300</v>
      </c>
      <c r="E31" s="49">
        <v>0</v>
      </c>
      <c r="F31" s="51">
        <v>0</v>
      </c>
    </row>
    <row r="32" spans="1:6" s="36" customFormat="1" ht="51" customHeight="1" x14ac:dyDescent="0.3">
      <c r="A32" s="28">
        <v>11024800</v>
      </c>
      <c r="B32" s="46" t="s">
        <v>81</v>
      </c>
      <c r="C32" s="49">
        <f>D32+E32</f>
        <v>250000</v>
      </c>
      <c r="D32" s="50">
        <v>250000</v>
      </c>
      <c r="E32" s="49"/>
      <c r="F32" s="51"/>
    </row>
    <row r="33" spans="1:6" s="36" customFormat="1" ht="45.75" customHeight="1" x14ac:dyDescent="0.3">
      <c r="A33" s="23">
        <v>13000000</v>
      </c>
      <c r="B33" s="44" t="s">
        <v>15</v>
      </c>
      <c r="C33" s="56">
        <f t="shared" ref="C33:C47" si="1">D33+E33</f>
        <v>1280118400</v>
      </c>
      <c r="D33" s="56">
        <f>D34+D39+D46</f>
        <v>1280118400</v>
      </c>
      <c r="E33" s="56">
        <f>E34+E39+E46</f>
        <v>0</v>
      </c>
      <c r="F33" s="52">
        <f>F34+F39+F46</f>
        <v>0</v>
      </c>
    </row>
    <row r="34" spans="1:6" s="36" customFormat="1" ht="24.75" customHeight="1" x14ac:dyDescent="0.3">
      <c r="A34" s="24">
        <v>13020000</v>
      </c>
      <c r="B34" s="45" t="s">
        <v>16</v>
      </c>
      <c r="C34" s="57">
        <f t="shared" si="1"/>
        <v>110072400</v>
      </c>
      <c r="D34" s="57">
        <f>D35+D36+D37+D38</f>
        <v>110072400</v>
      </c>
      <c r="E34" s="57">
        <f>SUM(E35:E38)</f>
        <v>0</v>
      </c>
      <c r="F34" s="53"/>
    </row>
    <row r="35" spans="1:6" s="37" customFormat="1" ht="63" customHeight="1" x14ac:dyDescent="0.3">
      <c r="A35" s="28">
        <v>13020100</v>
      </c>
      <c r="B35" s="46" t="s">
        <v>78</v>
      </c>
      <c r="C35" s="49">
        <f>D35+E35</f>
        <v>80658000</v>
      </c>
      <c r="D35" s="50">
        <v>80658000</v>
      </c>
      <c r="E35" s="49">
        <v>0</v>
      </c>
      <c r="F35" s="51">
        <v>0</v>
      </c>
    </row>
    <row r="36" spans="1:6" s="37" customFormat="1" ht="54" customHeight="1" x14ac:dyDescent="0.3">
      <c r="A36" s="28">
        <v>13020300</v>
      </c>
      <c r="B36" s="46" t="s">
        <v>62</v>
      </c>
      <c r="C36" s="49">
        <f t="shared" si="1"/>
        <v>13248000</v>
      </c>
      <c r="D36" s="50">
        <v>13248000</v>
      </c>
      <c r="E36" s="49">
        <v>0</v>
      </c>
      <c r="F36" s="51">
        <v>0</v>
      </c>
    </row>
    <row r="37" spans="1:6" s="37" customFormat="1" ht="72.599999999999994" customHeight="1" x14ac:dyDescent="0.3">
      <c r="A37" s="28">
        <v>13020400</v>
      </c>
      <c r="B37" s="46" t="s">
        <v>17</v>
      </c>
      <c r="C37" s="49">
        <f t="shared" si="1"/>
        <v>16155000</v>
      </c>
      <c r="D37" s="50">
        <v>16155000</v>
      </c>
      <c r="E37" s="49">
        <v>0</v>
      </c>
      <c r="F37" s="51">
        <v>0</v>
      </c>
    </row>
    <row r="38" spans="1:6" s="36" customFormat="1" ht="93" customHeight="1" x14ac:dyDescent="0.3">
      <c r="A38" s="28">
        <v>13020600</v>
      </c>
      <c r="B38" s="46" t="s">
        <v>18</v>
      </c>
      <c r="C38" s="49">
        <f t="shared" si="1"/>
        <v>11400</v>
      </c>
      <c r="D38" s="50">
        <v>11400</v>
      </c>
      <c r="E38" s="49"/>
      <c r="F38" s="51"/>
    </row>
    <row r="39" spans="1:6" s="36" customFormat="1" ht="45.75" customHeight="1" x14ac:dyDescent="0.3">
      <c r="A39" s="24">
        <v>13030000</v>
      </c>
      <c r="B39" s="45" t="s">
        <v>57</v>
      </c>
      <c r="C39" s="57">
        <f t="shared" si="1"/>
        <v>1164103400</v>
      </c>
      <c r="D39" s="57">
        <f>D40+D41+D42+D43+D44+D45</f>
        <v>1164103400</v>
      </c>
      <c r="E39" s="57">
        <f>E40+E41+E42+E43+E44+E45</f>
        <v>0</v>
      </c>
      <c r="F39" s="53">
        <f>F40+F41+F42+F43+F44+F45</f>
        <v>0</v>
      </c>
    </row>
    <row r="40" spans="1:6" s="36" customFormat="1" ht="101.25" x14ac:dyDescent="0.3">
      <c r="A40" s="28">
        <v>13030100</v>
      </c>
      <c r="B40" s="46" t="s">
        <v>98</v>
      </c>
      <c r="C40" s="49">
        <f t="shared" ref="C40:C45" si="2">D40+E40</f>
        <v>26759400</v>
      </c>
      <c r="D40" s="50">
        <v>26759400</v>
      </c>
      <c r="E40" s="49">
        <v>0</v>
      </c>
      <c r="F40" s="51">
        <v>0</v>
      </c>
    </row>
    <row r="41" spans="1:6" s="36" customFormat="1" ht="60.75" x14ac:dyDescent="0.3">
      <c r="A41" s="28">
        <v>13030700</v>
      </c>
      <c r="B41" s="46" t="s">
        <v>99</v>
      </c>
      <c r="C41" s="49">
        <f t="shared" si="2"/>
        <v>720000</v>
      </c>
      <c r="D41" s="50">
        <v>720000</v>
      </c>
      <c r="E41" s="49">
        <v>0</v>
      </c>
      <c r="F41" s="51">
        <v>0</v>
      </c>
    </row>
    <row r="42" spans="1:6" s="36" customFormat="1" ht="81" x14ac:dyDescent="0.3">
      <c r="A42" s="28">
        <v>13030800</v>
      </c>
      <c r="B42" s="46" t="s">
        <v>100</v>
      </c>
      <c r="C42" s="49">
        <f t="shared" si="2"/>
        <v>8480000</v>
      </c>
      <c r="D42" s="50">
        <v>8480000</v>
      </c>
      <c r="E42" s="49">
        <v>0</v>
      </c>
      <c r="F42" s="51">
        <v>0</v>
      </c>
    </row>
    <row r="43" spans="1:6" s="36" customFormat="1" ht="43.15" customHeight="1" x14ac:dyDescent="0.3">
      <c r="A43" s="28">
        <v>13030900</v>
      </c>
      <c r="B43" s="46" t="s">
        <v>45</v>
      </c>
      <c r="C43" s="49">
        <f t="shared" si="2"/>
        <v>144000</v>
      </c>
      <c r="D43" s="50">
        <v>144000</v>
      </c>
      <c r="E43" s="49">
        <v>0</v>
      </c>
      <c r="F43" s="51">
        <v>0</v>
      </c>
    </row>
    <row r="44" spans="1:6" s="36" customFormat="1" ht="70.900000000000006" customHeight="1" x14ac:dyDescent="0.3">
      <c r="A44" s="29">
        <v>13031500</v>
      </c>
      <c r="B44" s="46" t="s">
        <v>92</v>
      </c>
      <c r="C44" s="49">
        <f t="shared" si="2"/>
        <v>78000000</v>
      </c>
      <c r="D44" s="50">
        <v>78000000</v>
      </c>
      <c r="E44" s="49">
        <v>0</v>
      </c>
      <c r="F44" s="51">
        <v>0</v>
      </c>
    </row>
    <row r="45" spans="1:6" s="36" customFormat="1" ht="45.75" customHeight="1" x14ac:dyDescent="0.3">
      <c r="A45" s="29">
        <v>13031600</v>
      </c>
      <c r="B45" s="46" t="s">
        <v>58</v>
      </c>
      <c r="C45" s="49">
        <f t="shared" si="2"/>
        <v>1050000000</v>
      </c>
      <c r="D45" s="50">
        <v>1050000000</v>
      </c>
      <c r="E45" s="49"/>
      <c r="F45" s="51">
        <v>0</v>
      </c>
    </row>
    <row r="46" spans="1:6" s="36" customFormat="1" ht="24.75" customHeight="1" x14ac:dyDescent="0.3">
      <c r="A46" s="24">
        <v>13070000</v>
      </c>
      <c r="B46" s="45" t="s">
        <v>82</v>
      </c>
      <c r="C46" s="57">
        <f t="shared" si="1"/>
        <v>5942600</v>
      </c>
      <c r="D46" s="57">
        <f>D47</f>
        <v>5942600</v>
      </c>
      <c r="E46" s="57">
        <f>E47</f>
        <v>0</v>
      </c>
      <c r="F46" s="53"/>
    </row>
    <row r="47" spans="1:6" s="36" customFormat="1" ht="24.75" customHeight="1" x14ac:dyDescent="0.3">
      <c r="A47" s="28">
        <v>13070200</v>
      </c>
      <c r="B47" s="46" t="s">
        <v>72</v>
      </c>
      <c r="C47" s="49">
        <f t="shared" si="1"/>
        <v>5942600</v>
      </c>
      <c r="D47" s="50">
        <v>5942600</v>
      </c>
      <c r="E47" s="49">
        <v>0</v>
      </c>
      <c r="F47" s="51">
        <v>0</v>
      </c>
    </row>
    <row r="48" spans="1:6" s="36" customFormat="1" ht="24.75" customHeight="1" x14ac:dyDescent="0.3">
      <c r="A48" s="23">
        <v>19000000</v>
      </c>
      <c r="B48" s="44" t="s">
        <v>19</v>
      </c>
      <c r="C48" s="56">
        <f>C49</f>
        <v>169380000</v>
      </c>
      <c r="D48" s="56">
        <f>D49</f>
        <v>0</v>
      </c>
      <c r="E48" s="56">
        <f>E49</f>
        <v>169380000</v>
      </c>
      <c r="F48" s="53"/>
    </row>
    <row r="49" spans="1:6" s="36" customFormat="1" ht="24.75" customHeight="1" x14ac:dyDescent="0.3">
      <c r="A49" s="24">
        <v>19010000</v>
      </c>
      <c r="B49" s="45" t="s">
        <v>20</v>
      </c>
      <c r="C49" s="57">
        <f t="shared" ref="C49:C54" si="3">D49+E49</f>
        <v>169380000</v>
      </c>
      <c r="D49" s="57">
        <f>SUM(D50:D52)</f>
        <v>0</v>
      </c>
      <c r="E49" s="57">
        <f>E50+E51+E52</f>
        <v>169380000</v>
      </c>
      <c r="F49" s="53"/>
    </row>
    <row r="50" spans="1:6" s="36" customFormat="1" ht="90.6" customHeight="1" x14ac:dyDescent="0.3">
      <c r="A50" s="28">
        <v>19010100</v>
      </c>
      <c r="B50" s="46" t="s">
        <v>47</v>
      </c>
      <c r="C50" s="49">
        <f t="shared" si="3"/>
        <v>62040000</v>
      </c>
      <c r="D50" s="49"/>
      <c r="E50" s="50">
        <v>62040000</v>
      </c>
      <c r="F50" s="51"/>
    </row>
    <row r="51" spans="1:6" s="36" customFormat="1" ht="45.75" customHeight="1" x14ac:dyDescent="0.3">
      <c r="A51" s="28">
        <v>19010200</v>
      </c>
      <c r="B51" s="46" t="s">
        <v>21</v>
      </c>
      <c r="C51" s="49">
        <f t="shared" si="3"/>
        <v>31050000</v>
      </c>
      <c r="D51" s="49">
        <v>0</v>
      </c>
      <c r="E51" s="50">
        <v>31050000</v>
      </c>
      <c r="F51" s="51"/>
    </row>
    <row r="52" spans="1:6" s="36" customFormat="1" ht="94.15" customHeight="1" x14ac:dyDescent="0.3">
      <c r="A52" s="28">
        <v>19010300</v>
      </c>
      <c r="B52" s="46" t="s">
        <v>22</v>
      </c>
      <c r="C52" s="49">
        <f t="shared" si="3"/>
        <v>76290000</v>
      </c>
      <c r="D52" s="49"/>
      <c r="E52" s="50">
        <v>76290000</v>
      </c>
      <c r="F52" s="51"/>
    </row>
    <row r="53" spans="1:6" s="36" customFormat="1" ht="24.75" customHeight="1" x14ac:dyDescent="0.3">
      <c r="A53" s="23">
        <v>20000000</v>
      </c>
      <c r="B53" s="44" t="s">
        <v>23</v>
      </c>
      <c r="C53" s="56">
        <f t="shared" si="3"/>
        <v>542619310</v>
      </c>
      <c r="D53" s="56">
        <f>D54+D59+D73+D77</f>
        <v>148943984</v>
      </c>
      <c r="E53" s="56">
        <f>E54+E59+E73+E77</f>
        <v>393675326</v>
      </c>
      <c r="F53" s="52">
        <f>F54+F59+F73+F77</f>
        <v>0</v>
      </c>
    </row>
    <row r="54" spans="1:6" s="36" customFormat="1" ht="24.75" customHeight="1" x14ac:dyDescent="0.3">
      <c r="A54" s="23">
        <v>21000000</v>
      </c>
      <c r="B54" s="44" t="s">
        <v>24</v>
      </c>
      <c r="C54" s="56">
        <f t="shared" si="3"/>
        <v>237000</v>
      </c>
      <c r="D54" s="56">
        <f>D57+D55</f>
        <v>237000</v>
      </c>
      <c r="E54" s="56">
        <f>E57+E55</f>
        <v>0</v>
      </c>
      <c r="F54" s="52">
        <f>F57+F55</f>
        <v>0</v>
      </c>
    </row>
    <row r="55" spans="1:6" s="36" customFormat="1" ht="133.9" customHeight="1" x14ac:dyDescent="0.3">
      <c r="A55" s="24">
        <v>21010000</v>
      </c>
      <c r="B55" s="45" t="s">
        <v>90</v>
      </c>
      <c r="C55" s="57">
        <f>C56</f>
        <v>87000</v>
      </c>
      <c r="D55" s="57">
        <f>D56</f>
        <v>87000</v>
      </c>
      <c r="E55" s="56">
        <f>E56</f>
        <v>0</v>
      </c>
      <c r="F55" s="52">
        <f>F56</f>
        <v>0</v>
      </c>
    </row>
    <row r="56" spans="1:6" s="36" customFormat="1" ht="68.45" customHeight="1" x14ac:dyDescent="0.3">
      <c r="A56" s="28">
        <v>21010300</v>
      </c>
      <c r="B56" s="46" t="s">
        <v>91</v>
      </c>
      <c r="C56" s="49">
        <f t="shared" ref="C56:C62" si="4">D56+E56</f>
        <v>87000</v>
      </c>
      <c r="D56" s="49">
        <v>87000</v>
      </c>
      <c r="E56" s="56"/>
      <c r="F56" s="52"/>
    </row>
    <row r="57" spans="1:6" s="36" customFormat="1" ht="24.75" customHeight="1" x14ac:dyDescent="0.3">
      <c r="A57" s="24">
        <v>21080000</v>
      </c>
      <c r="B57" s="45" t="s">
        <v>25</v>
      </c>
      <c r="C57" s="58">
        <f>D57+E57</f>
        <v>150000</v>
      </c>
      <c r="D57" s="58">
        <f>D58</f>
        <v>150000</v>
      </c>
      <c r="E57" s="58">
        <f>E58</f>
        <v>0</v>
      </c>
      <c r="F57" s="54">
        <f>F58</f>
        <v>0</v>
      </c>
    </row>
    <row r="58" spans="1:6" s="36" customFormat="1" ht="24.75" customHeight="1" x14ac:dyDescent="0.3">
      <c r="A58" s="28">
        <v>21080500</v>
      </c>
      <c r="B58" s="46" t="s">
        <v>26</v>
      </c>
      <c r="C58" s="49">
        <f t="shared" si="4"/>
        <v>150000</v>
      </c>
      <c r="D58" s="49">
        <v>150000</v>
      </c>
      <c r="E58" s="49">
        <v>0</v>
      </c>
      <c r="F58" s="51">
        <v>0</v>
      </c>
    </row>
    <row r="59" spans="1:6" s="36" customFormat="1" ht="45.75" customHeight="1" x14ac:dyDescent="0.3">
      <c r="A59" s="23">
        <v>22000000</v>
      </c>
      <c r="B59" s="44" t="s">
        <v>27</v>
      </c>
      <c r="C59" s="56">
        <f>D59+E59</f>
        <v>147706984</v>
      </c>
      <c r="D59" s="56">
        <f>D60+D71</f>
        <v>147706984</v>
      </c>
      <c r="E59" s="56">
        <f>E60+E71</f>
        <v>0</v>
      </c>
      <c r="F59" s="52"/>
    </row>
    <row r="60" spans="1:6" s="36" customFormat="1" ht="24.75" customHeight="1" x14ac:dyDescent="0.3">
      <c r="A60" s="24">
        <v>22010000</v>
      </c>
      <c r="B60" s="45" t="s">
        <v>28</v>
      </c>
      <c r="C60" s="57">
        <f t="shared" si="4"/>
        <v>138935984</v>
      </c>
      <c r="D60" s="57">
        <f>D62+D63+D64+D65+D66+D67+D68+D69+D70+D61</f>
        <v>138935984</v>
      </c>
      <c r="E60" s="57">
        <f>E62+E63+E64+E65+E66+E67+E68+E69+E70</f>
        <v>0</v>
      </c>
      <c r="F60" s="53">
        <f>F62+F63+F64+F65+F66+F67+F68+F69+F70</f>
        <v>0</v>
      </c>
    </row>
    <row r="61" spans="1:6" s="36" customFormat="1" ht="94.9" customHeight="1" x14ac:dyDescent="0.3">
      <c r="A61" s="28" t="s">
        <v>74</v>
      </c>
      <c r="B61" s="46" t="s">
        <v>73</v>
      </c>
      <c r="C61" s="57">
        <f t="shared" si="4"/>
        <v>9984</v>
      </c>
      <c r="D61" s="57">
        <v>9984</v>
      </c>
      <c r="E61" s="57"/>
      <c r="F61" s="53"/>
    </row>
    <row r="62" spans="1:6" s="36" customFormat="1" ht="129.6" customHeight="1" x14ac:dyDescent="0.3">
      <c r="A62" s="28">
        <v>22010500</v>
      </c>
      <c r="B62" s="46" t="s">
        <v>83</v>
      </c>
      <c r="C62" s="49">
        <f t="shared" si="4"/>
        <v>38000</v>
      </c>
      <c r="D62" s="50">
        <v>38000</v>
      </c>
      <c r="E62" s="49">
        <v>0</v>
      </c>
      <c r="F62" s="51"/>
    </row>
    <row r="63" spans="1:6" s="36" customFormat="1" ht="111.6" customHeight="1" x14ac:dyDescent="0.3">
      <c r="A63" s="28">
        <v>22010900</v>
      </c>
      <c r="B63" s="46" t="s">
        <v>93</v>
      </c>
      <c r="C63" s="49">
        <f t="shared" ref="C63:C70" si="5">D63+E63</f>
        <v>300000</v>
      </c>
      <c r="D63" s="49">
        <v>300000</v>
      </c>
      <c r="E63" s="49">
        <v>0</v>
      </c>
      <c r="F63" s="51">
        <v>0</v>
      </c>
    </row>
    <row r="64" spans="1:6" s="36" customFormat="1" ht="90.6" customHeight="1" x14ac:dyDescent="0.3">
      <c r="A64" s="28">
        <v>22011000</v>
      </c>
      <c r="B64" s="46" t="s">
        <v>84</v>
      </c>
      <c r="C64" s="49">
        <f t="shared" si="5"/>
        <v>26205300</v>
      </c>
      <c r="D64" s="50">
        <v>26205300</v>
      </c>
      <c r="E64" s="49">
        <v>0</v>
      </c>
      <c r="F64" s="51"/>
    </row>
    <row r="65" spans="1:6" s="36" customFormat="1" ht="90.6" customHeight="1" x14ac:dyDescent="0.3">
      <c r="A65" s="28">
        <v>22011100</v>
      </c>
      <c r="B65" s="46" t="s">
        <v>85</v>
      </c>
      <c r="C65" s="49">
        <f t="shared" si="5"/>
        <v>103116000</v>
      </c>
      <c r="D65" s="50">
        <v>103116000</v>
      </c>
      <c r="E65" s="49">
        <v>0</v>
      </c>
      <c r="F65" s="51"/>
    </row>
    <row r="66" spans="1:6" s="36" customFormat="1" ht="45.75" customHeight="1" x14ac:dyDescent="0.3">
      <c r="A66" s="28">
        <v>22011800</v>
      </c>
      <c r="B66" s="46" t="s">
        <v>29</v>
      </c>
      <c r="C66" s="49">
        <f t="shared" si="5"/>
        <v>1850000</v>
      </c>
      <c r="D66" s="50">
        <v>1850000</v>
      </c>
      <c r="E66" s="49">
        <v>0</v>
      </c>
      <c r="F66" s="51">
        <v>0</v>
      </c>
    </row>
    <row r="67" spans="1:6" s="36" customFormat="1" ht="24.75" customHeight="1" x14ac:dyDescent="0.3">
      <c r="A67" s="28">
        <v>22013100</v>
      </c>
      <c r="B67" s="46" t="s">
        <v>86</v>
      </c>
      <c r="C67" s="49">
        <f t="shared" si="5"/>
        <v>6500</v>
      </c>
      <c r="D67" s="50">
        <v>6500</v>
      </c>
      <c r="E67" s="49">
        <v>0</v>
      </c>
      <c r="F67" s="51">
        <v>0</v>
      </c>
    </row>
    <row r="68" spans="1:6" s="36" customFormat="1" ht="83.25" customHeight="1" x14ac:dyDescent="0.3">
      <c r="A68" s="28">
        <v>22013200</v>
      </c>
      <c r="B68" s="46" t="s">
        <v>87</v>
      </c>
      <c r="C68" s="49">
        <f t="shared" si="5"/>
        <v>3301400</v>
      </c>
      <c r="D68" s="50">
        <v>3301400</v>
      </c>
      <c r="E68" s="49">
        <v>0</v>
      </c>
      <c r="F68" s="51">
        <v>0</v>
      </c>
    </row>
    <row r="69" spans="1:6" s="36" customFormat="1" ht="25.5" customHeight="1" x14ac:dyDescent="0.3">
      <c r="A69" s="28">
        <v>22013300</v>
      </c>
      <c r="B69" s="46" t="s">
        <v>54</v>
      </c>
      <c r="C69" s="49">
        <f t="shared" si="5"/>
        <v>1146200</v>
      </c>
      <c r="D69" s="50">
        <v>1146200</v>
      </c>
      <c r="E69" s="49">
        <v>0</v>
      </c>
      <c r="F69" s="51">
        <v>0</v>
      </c>
    </row>
    <row r="70" spans="1:6" s="36" customFormat="1" ht="24.75" customHeight="1" x14ac:dyDescent="0.3">
      <c r="A70" s="28">
        <v>22013400</v>
      </c>
      <c r="B70" s="46" t="s">
        <v>88</v>
      </c>
      <c r="C70" s="49">
        <f t="shared" si="5"/>
        <v>2962600</v>
      </c>
      <c r="D70" s="50">
        <v>2962600</v>
      </c>
      <c r="E70" s="49">
        <v>0</v>
      </c>
      <c r="F70" s="51">
        <v>0</v>
      </c>
    </row>
    <row r="71" spans="1:6" s="36" customFormat="1" ht="46.9" customHeight="1" x14ac:dyDescent="0.3">
      <c r="A71" s="24">
        <v>22080000</v>
      </c>
      <c r="B71" s="45" t="s">
        <v>89</v>
      </c>
      <c r="C71" s="57">
        <f t="shared" ref="C71:C85" si="6">D71+E71</f>
        <v>8771000</v>
      </c>
      <c r="D71" s="57">
        <f>D72</f>
        <v>8771000</v>
      </c>
      <c r="E71" s="57">
        <f>E72</f>
        <v>0</v>
      </c>
      <c r="F71" s="53"/>
    </row>
    <row r="72" spans="1:6" s="36" customFormat="1" ht="62.25" customHeight="1" x14ac:dyDescent="0.3">
      <c r="A72" s="28">
        <v>22080400</v>
      </c>
      <c r="B72" s="46" t="s">
        <v>59</v>
      </c>
      <c r="C72" s="49">
        <f t="shared" si="6"/>
        <v>8771000</v>
      </c>
      <c r="D72" s="49">
        <v>8771000</v>
      </c>
      <c r="E72" s="49">
        <v>0</v>
      </c>
      <c r="F72" s="51">
        <v>0</v>
      </c>
    </row>
    <row r="73" spans="1:6" s="36" customFormat="1" ht="24.75" customHeight="1" x14ac:dyDescent="0.3">
      <c r="A73" s="23">
        <v>24000000</v>
      </c>
      <c r="B73" s="44" t="s">
        <v>30</v>
      </c>
      <c r="C73" s="56">
        <f>D73+E73</f>
        <v>1137840</v>
      </c>
      <c r="D73" s="56">
        <f>D75+D74</f>
        <v>1000000</v>
      </c>
      <c r="E73" s="56">
        <f>E75+E74</f>
        <v>137840</v>
      </c>
      <c r="F73" s="52">
        <f>F75+F74</f>
        <v>0</v>
      </c>
    </row>
    <row r="74" spans="1:6" s="36" customFormat="1" ht="60.75" x14ac:dyDescent="0.3">
      <c r="A74" s="24">
        <v>24030000</v>
      </c>
      <c r="B74" s="45" t="s">
        <v>101</v>
      </c>
      <c r="C74" s="57">
        <f>D74+E74</f>
        <v>1000000</v>
      </c>
      <c r="D74" s="57">
        <v>1000000</v>
      </c>
      <c r="E74" s="57"/>
      <c r="F74" s="53"/>
    </row>
    <row r="75" spans="1:6" s="36" customFormat="1" ht="24.75" customHeight="1" x14ac:dyDescent="0.3">
      <c r="A75" s="24">
        <v>24110000</v>
      </c>
      <c r="B75" s="45" t="s">
        <v>31</v>
      </c>
      <c r="C75" s="57">
        <f t="shared" si="6"/>
        <v>137840</v>
      </c>
      <c r="D75" s="57">
        <f>D76</f>
        <v>0</v>
      </c>
      <c r="E75" s="57">
        <f>E76</f>
        <v>137840</v>
      </c>
      <c r="F75" s="53"/>
    </row>
    <row r="76" spans="1:6" s="36" customFormat="1" ht="88.15" customHeight="1" x14ac:dyDescent="0.3">
      <c r="A76" s="28">
        <v>24110900</v>
      </c>
      <c r="B76" s="46" t="s">
        <v>42</v>
      </c>
      <c r="C76" s="49">
        <f t="shared" si="6"/>
        <v>137840</v>
      </c>
      <c r="D76" s="49"/>
      <c r="E76" s="49">
        <v>137840</v>
      </c>
      <c r="F76" s="51"/>
    </row>
    <row r="77" spans="1:6" s="36" customFormat="1" ht="24.75" customHeight="1" x14ac:dyDescent="0.3">
      <c r="A77" s="23">
        <v>25000000</v>
      </c>
      <c r="B77" s="44" t="s">
        <v>32</v>
      </c>
      <c r="C77" s="56">
        <f t="shared" si="6"/>
        <v>393537486</v>
      </c>
      <c r="D77" s="56">
        <f>D78+D83</f>
        <v>0</v>
      </c>
      <c r="E77" s="56">
        <f>E78+E83</f>
        <v>393537486</v>
      </c>
      <c r="F77" s="52">
        <f>F78+F83</f>
        <v>0</v>
      </c>
    </row>
    <row r="78" spans="1:6" s="36" customFormat="1" ht="45.75" customHeight="1" x14ac:dyDescent="0.3">
      <c r="A78" s="24">
        <v>25010000</v>
      </c>
      <c r="B78" s="45" t="s">
        <v>53</v>
      </c>
      <c r="C78" s="57">
        <f t="shared" si="6"/>
        <v>278493491</v>
      </c>
      <c r="D78" s="57">
        <f>SUM(D79:D82)</f>
        <v>0</v>
      </c>
      <c r="E78" s="57">
        <f>SUM(E79:E82)</f>
        <v>278493491</v>
      </c>
      <c r="F78" s="53"/>
    </row>
    <row r="79" spans="1:6" s="36" customFormat="1" ht="45.75" customHeight="1" x14ac:dyDescent="0.3">
      <c r="A79" s="28">
        <v>25010100</v>
      </c>
      <c r="B79" s="46" t="s">
        <v>33</v>
      </c>
      <c r="C79" s="49">
        <f t="shared" si="6"/>
        <v>168040965</v>
      </c>
      <c r="D79" s="49"/>
      <c r="E79" s="49">
        <v>168040965</v>
      </c>
      <c r="F79" s="51"/>
    </row>
    <row r="80" spans="1:6" s="36" customFormat="1" ht="45.75" customHeight="1" x14ac:dyDescent="0.3">
      <c r="A80" s="28">
        <v>25010200</v>
      </c>
      <c r="B80" s="46" t="s">
        <v>34</v>
      </c>
      <c r="C80" s="49">
        <f t="shared" si="6"/>
        <v>104875033</v>
      </c>
      <c r="D80" s="49"/>
      <c r="E80" s="49">
        <v>104875033</v>
      </c>
      <c r="F80" s="51"/>
    </row>
    <row r="81" spans="1:6" s="36" customFormat="1" ht="73.900000000000006" customHeight="1" x14ac:dyDescent="0.3">
      <c r="A81" s="28">
        <v>25010300</v>
      </c>
      <c r="B81" s="46" t="s">
        <v>94</v>
      </c>
      <c r="C81" s="49">
        <f t="shared" si="6"/>
        <v>5451208</v>
      </c>
      <c r="D81" s="49"/>
      <c r="E81" s="49">
        <v>5451208</v>
      </c>
      <c r="F81" s="51"/>
    </row>
    <row r="82" spans="1:6" s="36" customFormat="1" ht="54" customHeight="1" x14ac:dyDescent="0.3">
      <c r="A82" s="28">
        <v>25010400</v>
      </c>
      <c r="B82" s="46" t="s">
        <v>35</v>
      </c>
      <c r="C82" s="49">
        <f t="shared" si="6"/>
        <v>126285</v>
      </c>
      <c r="D82" s="49"/>
      <c r="E82" s="49">
        <v>126285</v>
      </c>
      <c r="F82" s="51"/>
    </row>
    <row r="83" spans="1:6" s="36" customFormat="1" ht="24.75" customHeight="1" x14ac:dyDescent="0.3">
      <c r="A83" s="24">
        <v>25020000</v>
      </c>
      <c r="B83" s="45" t="s">
        <v>36</v>
      </c>
      <c r="C83" s="57">
        <f t="shared" si="6"/>
        <v>115043995</v>
      </c>
      <c r="D83" s="57">
        <f>SUM(D84:D85)</f>
        <v>0</v>
      </c>
      <c r="E83" s="57">
        <f>SUM(E84:E85)</f>
        <v>115043995</v>
      </c>
      <c r="F83" s="51"/>
    </row>
    <row r="84" spans="1:6" s="36" customFormat="1" ht="24.75" customHeight="1" x14ac:dyDescent="0.3">
      <c r="A84" s="28">
        <v>25020100</v>
      </c>
      <c r="B84" s="46" t="s">
        <v>37</v>
      </c>
      <c r="C84" s="49">
        <f t="shared" si="6"/>
        <v>40000</v>
      </c>
      <c r="D84" s="49"/>
      <c r="E84" s="49">
        <v>40000</v>
      </c>
      <c r="F84" s="51"/>
    </row>
    <row r="85" spans="1:6" s="36" customFormat="1" ht="146.44999999999999" customHeight="1" x14ac:dyDescent="0.3">
      <c r="A85" s="28">
        <v>25020200</v>
      </c>
      <c r="B85" s="46" t="s">
        <v>68</v>
      </c>
      <c r="C85" s="49">
        <f t="shared" si="6"/>
        <v>115003995</v>
      </c>
      <c r="D85" s="49"/>
      <c r="E85" s="49">
        <v>115003995</v>
      </c>
      <c r="F85" s="51"/>
    </row>
    <row r="86" spans="1:6" s="36" customFormat="1" ht="43.5" customHeight="1" x14ac:dyDescent="0.3">
      <c r="A86" s="23"/>
      <c r="B86" s="44" t="s">
        <v>51</v>
      </c>
      <c r="C86" s="56">
        <f>C12+C53</f>
        <v>10282078405</v>
      </c>
      <c r="D86" s="56">
        <f>D12+D53</f>
        <v>9719023079</v>
      </c>
      <c r="E86" s="56">
        <f>E12+E53</f>
        <v>563055326</v>
      </c>
      <c r="F86" s="52">
        <f>F12+F53</f>
        <v>0</v>
      </c>
    </row>
    <row r="87" spans="1:6" s="36" customFormat="1" ht="24.75" customHeight="1" x14ac:dyDescent="0.3">
      <c r="A87" s="23">
        <v>40000000</v>
      </c>
      <c r="B87" s="44" t="s">
        <v>39</v>
      </c>
      <c r="C87" s="56">
        <f>C88</f>
        <v>171492600</v>
      </c>
      <c r="D87" s="56">
        <f>D88</f>
        <v>171492600</v>
      </c>
      <c r="E87" s="56">
        <f>E88</f>
        <v>0</v>
      </c>
      <c r="F87" s="52">
        <f>F88</f>
        <v>0</v>
      </c>
    </row>
    <row r="88" spans="1:6" s="36" customFormat="1" ht="24.75" customHeight="1" x14ac:dyDescent="0.3">
      <c r="A88" s="23">
        <v>41000000</v>
      </c>
      <c r="B88" s="44" t="s">
        <v>40</v>
      </c>
      <c r="C88" s="56">
        <f>C91+C94+C89</f>
        <v>171492600</v>
      </c>
      <c r="D88" s="56">
        <f>D91+D94+D89</f>
        <v>171492600</v>
      </c>
      <c r="E88" s="56">
        <f>E91+E94+E89</f>
        <v>0</v>
      </c>
      <c r="F88" s="52">
        <f>F91+F94+F89</f>
        <v>0</v>
      </c>
    </row>
    <row r="89" spans="1:6" s="36" customFormat="1" ht="30" customHeight="1" x14ac:dyDescent="0.3">
      <c r="A89" s="24">
        <v>41020000</v>
      </c>
      <c r="B89" s="45" t="s">
        <v>67</v>
      </c>
      <c r="C89" s="57">
        <f>C90</f>
        <v>26734200</v>
      </c>
      <c r="D89" s="57">
        <f>D90</f>
        <v>26734200</v>
      </c>
      <c r="E89" s="57">
        <f>E90</f>
        <v>0</v>
      </c>
      <c r="F89" s="57">
        <f>F90</f>
        <v>0</v>
      </c>
    </row>
    <row r="90" spans="1:6" s="36" customFormat="1" ht="60.75" x14ac:dyDescent="0.3">
      <c r="A90" s="28"/>
      <c r="B90" s="46" t="s">
        <v>105</v>
      </c>
      <c r="C90" s="49">
        <f>D90+E90</f>
        <v>26734200</v>
      </c>
      <c r="D90" s="50">
        <v>26734200</v>
      </c>
      <c r="E90" s="56"/>
      <c r="F90" s="52"/>
    </row>
    <row r="91" spans="1:6" s="36" customFormat="1" ht="30" customHeight="1" x14ac:dyDescent="0.3">
      <c r="A91" s="24">
        <v>41030000</v>
      </c>
      <c r="B91" s="45" t="s">
        <v>41</v>
      </c>
      <c r="C91" s="57">
        <f>C92+C93</f>
        <v>131537100</v>
      </c>
      <c r="D91" s="57">
        <f>D92+D93</f>
        <v>131537100</v>
      </c>
      <c r="E91" s="57">
        <f>E92+E93</f>
        <v>0</v>
      </c>
      <c r="F91" s="57">
        <f>F92+F93</f>
        <v>0</v>
      </c>
    </row>
    <row r="92" spans="1:6" s="35" customFormat="1" ht="82.5" customHeight="1" x14ac:dyDescent="0.3">
      <c r="A92" s="28">
        <v>41033000</v>
      </c>
      <c r="B92" s="48" t="s">
        <v>95</v>
      </c>
      <c r="C92" s="49">
        <f>D92+E92</f>
        <v>121962600</v>
      </c>
      <c r="D92" s="50">
        <v>121962600</v>
      </c>
      <c r="E92" s="49"/>
      <c r="F92" s="51">
        <v>0</v>
      </c>
    </row>
    <row r="93" spans="1:6" s="35" customFormat="1" ht="146.25" customHeight="1" x14ac:dyDescent="0.3">
      <c r="A93" s="28">
        <v>41034400</v>
      </c>
      <c r="B93" s="46" t="s">
        <v>55</v>
      </c>
      <c r="C93" s="49">
        <f>D93+E93</f>
        <v>9574500</v>
      </c>
      <c r="D93" s="50">
        <v>9574500</v>
      </c>
      <c r="E93" s="49"/>
      <c r="F93" s="51"/>
    </row>
    <row r="94" spans="1:6" s="36" customFormat="1" ht="30" customHeight="1" x14ac:dyDescent="0.3">
      <c r="A94" s="24">
        <v>41050000</v>
      </c>
      <c r="B94" s="45" t="s">
        <v>66</v>
      </c>
      <c r="C94" s="57">
        <f>C95</f>
        <v>13221300</v>
      </c>
      <c r="D94" s="57">
        <f>D95</f>
        <v>13221300</v>
      </c>
      <c r="E94" s="57">
        <f>E95</f>
        <v>0</v>
      </c>
      <c r="F94" s="53">
        <f>F95</f>
        <v>0</v>
      </c>
    </row>
    <row r="95" spans="1:6" s="36" customFormat="1" ht="42.75" customHeight="1" x14ac:dyDescent="0.3">
      <c r="A95" s="28">
        <v>41053900</v>
      </c>
      <c r="B95" s="46" t="s">
        <v>64</v>
      </c>
      <c r="C95" s="49">
        <f>C97+C99+C98+C100</f>
        <v>13221300</v>
      </c>
      <c r="D95" s="49">
        <f>D97+D99+D98+D100</f>
        <v>13221300</v>
      </c>
      <c r="E95" s="49">
        <f>E97+E99+E98+E100</f>
        <v>0</v>
      </c>
      <c r="F95" s="51">
        <f>F97+F99+F98+F100</f>
        <v>0</v>
      </c>
    </row>
    <row r="96" spans="1:6" s="36" customFormat="1" ht="24.75" customHeight="1" x14ac:dyDescent="0.3">
      <c r="A96" s="34"/>
      <c r="B96" s="46" t="s">
        <v>65</v>
      </c>
      <c r="C96" s="49"/>
      <c r="D96" s="50"/>
      <c r="E96" s="49"/>
      <c r="F96" s="51"/>
    </row>
    <row r="97" spans="1:6" s="36" customFormat="1" ht="45" customHeight="1" x14ac:dyDescent="0.3">
      <c r="A97" s="34"/>
      <c r="B97" s="46" t="s">
        <v>76</v>
      </c>
      <c r="C97" s="49">
        <f>D97+E97</f>
        <v>9000000</v>
      </c>
      <c r="D97" s="50">
        <v>9000000</v>
      </c>
      <c r="E97" s="49"/>
      <c r="F97" s="51"/>
    </row>
    <row r="98" spans="1:6" s="36" customFormat="1" ht="48.75" customHeight="1" x14ac:dyDescent="0.3">
      <c r="A98" s="28"/>
      <c r="B98" s="46" t="s">
        <v>103</v>
      </c>
      <c r="C98" s="49">
        <f>D98+E98</f>
        <v>273000</v>
      </c>
      <c r="D98" s="49">
        <v>273000</v>
      </c>
      <c r="E98" s="49"/>
      <c r="F98" s="51"/>
    </row>
    <row r="99" spans="1:6" s="36" customFormat="1" ht="84" customHeight="1" x14ac:dyDescent="0.3">
      <c r="A99" s="28"/>
      <c r="B99" s="46" t="s">
        <v>75</v>
      </c>
      <c r="C99" s="49">
        <f>D99+E99</f>
        <v>2948300</v>
      </c>
      <c r="D99" s="49">
        <v>2948300</v>
      </c>
      <c r="E99" s="49"/>
      <c r="F99" s="51"/>
    </row>
    <row r="100" spans="1:6" s="36" customFormat="1" ht="84" customHeight="1" x14ac:dyDescent="0.3">
      <c r="A100" s="34"/>
      <c r="B100" s="46" t="s">
        <v>104</v>
      </c>
      <c r="C100" s="49">
        <f>D100+E100</f>
        <v>1000000</v>
      </c>
      <c r="D100" s="49">
        <v>1000000</v>
      </c>
      <c r="E100" s="49"/>
      <c r="F100" s="51"/>
    </row>
    <row r="101" spans="1:6" s="36" customFormat="1" ht="33" customHeight="1" x14ac:dyDescent="0.3">
      <c r="A101" s="32" t="s">
        <v>61</v>
      </c>
      <c r="B101" s="44" t="s">
        <v>38</v>
      </c>
      <c r="C101" s="59">
        <f>C86+C87</f>
        <v>10453571005</v>
      </c>
      <c r="D101" s="59">
        <f>D86+D87</f>
        <v>9890515679</v>
      </c>
      <c r="E101" s="59">
        <f>E86+E87</f>
        <v>563055326</v>
      </c>
      <c r="F101" s="55">
        <f>F86+F87</f>
        <v>0</v>
      </c>
    </row>
    <row r="102" spans="1:6" ht="14.25" customHeight="1" x14ac:dyDescent="0.3">
      <c r="A102" s="15"/>
      <c r="B102" s="43"/>
      <c r="C102" s="16"/>
      <c r="D102" s="16"/>
      <c r="E102" s="16"/>
      <c r="F102" s="16"/>
    </row>
    <row r="103" spans="1:6" ht="39" customHeight="1" x14ac:dyDescent="0.3">
      <c r="A103" s="65" t="s">
        <v>79</v>
      </c>
      <c r="B103" s="65"/>
      <c r="C103" s="65"/>
      <c r="D103" s="17"/>
      <c r="E103" s="66" t="s">
        <v>107</v>
      </c>
      <c r="F103" s="66"/>
    </row>
    <row r="104" spans="1:6" ht="19.5" customHeight="1" x14ac:dyDescent="0.3">
      <c r="A104" s="8"/>
      <c r="B104" s="8"/>
      <c r="C104" s="7"/>
      <c r="D104" s="7"/>
      <c r="E104" s="7"/>
      <c r="F104" s="7"/>
    </row>
    <row r="105" spans="1:6" hidden="1" x14ac:dyDescent="0.3">
      <c r="A105" s="6"/>
      <c r="B105" s="10"/>
      <c r="C105" s="18"/>
      <c r="D105" s="18"/>
      <c r="E105" s="18"/>
      <c r="F105" s="18"/>
    </row>
    <row r="106" spans="1:6" s="30" customFormat="1" ht="45.75" hidden="1" customHeight="1" x14ac:dyDescent="0.3">
      <c r="A106" s="60"/>
      <c r="B106" s="6" t="s">
        <v>106</v>
      </c>
      <c r="C106" s="61"/>
      <c r="D106" s="61"/>
      <c r="E106" s="61"/>
      <c r="F106" s="61"/>
    </row>
    <row r="107" spans="1:6" s="30" customFormat="1" hidden="1" x14ac:dyDescent="0.3">
      <c r="A107" s="60"/>
      <c r="B107" s="60"/>
      <c r="C107" s="62"/>
      <c r="D107" s="62"/>
      <c r="E107" s="62"/>
      <c r="F107" s="62"/>
    </row>
    <row r="108" spans="1:6" s="30" customFormat="1" hidden="1" x14ac:dyDescent="0.3">
      <c r="A108" s="60"/>
      <c r="B108" s="60"/>
      <c r="C108" s="62"/>
      <c r="D108" s="62"/>
      <c r="E108" s="62"/>
      <c r="F108" s="62"/>
    </row>
    <row r="109" spans="1:6" s="30" customFormat="1" hidden="1" x14ac:dyDescent="0.3">
      <c r="A109" s="60"/>
      <c r="B109" s="60"/>
      <c r="C109" s="62"/>
      <c r="D109" s="62"/>
      <c r="E109" s="62"/>
      <c r="F109" s="62"/>
    </row>
    <row r="110" spans="1:6" s="30" customFormat="1" hidden="1" x14ac:dyDescent="0.3">
      <c r="A110" s="60"/>
      <c r="B110" s="60"/>
      <c r="C110" s="62"/>
      <c r="D110" s="62"/>
      <c r="E110" s="62"/>
      <c r="F110" s="62"/>
    </row>
    <row r="111" spans="1:6" s="30" customFormat="1" hidden="1" x14ac:dyDescent="0.3">
      <c r="A111" s="60"/>
    </row>
    <row r="112" spans="1:6" s="30" customFormat="1" hidden="1" x14ac:dyDescent="0.3">
      <c r="A112" s="6"/>
      <c r="B112" s="6"/>
      <c r="C112" s="9"/>
      <c r="D112" s="33"/>
      <c r="E112" s="9"/>
      <c r="F112" s="9"/>
    </row>
    <row r="113" spans="1:6" s="30" customFormat="1" hidden="1" x14ac:dyDescent="0.3">
      <c r="A113" s="6"/>
      <c r="B113" s="6"/>
      <c r="C113" s="9"/>
      <c r="D113" s="9"/>
      <c r="E113" s="9"/>
      <c r="F113" s="9"/>
    </row>
    <row r="114" spans="1:6" s="30" customFormat="1" hidden="1" x14ac:dyDescent="0.3">
      <c r="A114" s="6"/>
      <c r="B114" s="6"/>
      <c r="C114" s="9"/>
      <c r="D114" s="9"/>
      <c r="E114" s="9"/>
      <c r="F114" s="9"/>
    </row>
    <row r="115" spans="1:6" s="30" customFormat="1" ht="66.75" hidden="1" customHeight="1" x14ac:dyDescent="0.3">
      <c r="A115" s="6"/>
      <c r="B115" s="6"/>
      <c r="C115" s="9"/>
      <c r="D115" s="9"/>
      <c r="E115" s="9"/>
      <c r="F115" s="9"/>
    </row>
    <row r="116" spans="1:6" s="30" customFormat="1" ht="31.5" customHeight="1" x14ac:dyDescent="0.3">
      <c r="A116" s="6"/>
      <c r="B116" s="6"/>
      <c r="C116" s="9"/>
      <c r="D116" s="9"/>
      <c r="E116" s="9"/>
      <c r="F116" s="9"/>
    </row>
    <row r="117" spans="1:6" s="30" customFormat="1" x14ac:dyDescent="0.3">
      <c r="A117" s="6"/>
      <c r="B117" s="6"/>
      <c r="C117" s="9"/>
      <c r="D117" s="9"/>
      <c r="E117" s="9"/>
      <c r="F117" s="9"/>
    </row>
    <row r="118" spans="1:6" s="30" customFormat="1" x14ac:dyDescent="0.3">
      <c r="A118" s="6"/>
      <c r="B118" s="6"/>
      <c r="C118" s="9"/>
      <c r="D118" s="9"/>
      <c r="E118" s="9"/>
      <c r="F118" s="9"/>
    </row>
    <row r="119" spans="1:6" s="30" customFormat="1" ht="40.5" customHeight="1" x14ac:dyDescent="0.3">
      <c r="A119" s="6"/>
      <c r="B119" s="6"/>
      <c r="C119" s="9"/>
      <c r="D119" s="9"/>
      <c r="E119" s="9"/>
      <c r="F119" s="9"/>
    </row>
    <row r="120" spans="1:6" s="30" customFormat="1" x14ac:dyDescent="0.3">
      <c r="A120" s="6"/>
      <c r="B120" s="6"/>
      <c r="C120" s="9"/>
      <c r="D120" s="9"/>
      <c r="E120" s="9"/>
      <c r="F120" s="9"/>
    </row>
    <row r="121" spans="1:6" s="30" customFormat="1" x14ac:dyDescent="0.3">
      <c r="A121" s="6"/>
      <c r="B121" s="6"/>
      <c r="C121" s="9"/>
      <c r="D121" s="9"/>
      <c r="E121" s="9"/>
      <c r="F121" s="9"/>
    </row>
    <row r="122" spans="1:6" x14ac:dyDescent="0.3">
      <c r="A122" s="6"/>
      <c r="C122" s="9"/>
      <c r="D122" s="9"/>
      <c r="E122" s="9"/>
      <c r="F122" s="9"/>
    </row>
    <row r="123" spans="1:6" ht="44.25" customHeight="1" x14ac:dyDescent="0.3">
      <c r="A123" s="6"/>
      <c r="C123" s="9"/>
      <c r="D123" s="9"/>
      <c r="E123" s="9"/>
      <c r="F123" s="9"/>
    </row>
    <row r="124" spans="1:6" ht="27.75" customHeight="1" x14ac:dyDescent="0.3">
      <c r="A124" s="6"/>
      <c r="C124" s="9"/>
      <c r="D124" s="9"/>
      <c r="E124" s="9"/>
      <c r="F124" s="9"/>
    </row>
    <row r="125" spans="1:6" ht="63.75" customHeight="1" x14ac:dyDescent="0.3">
      <c r="A125" s="6"/>
      <c r="C125" s="9"/>
      <c r="D125" s="9"/>
      <c r="E125" s="9"/>
      <c r="F125" s="9"/>
    </row>
    <row r="126" spans="1:6" x14ac:dyDescent="0.3">
      <c r="A126" s="6"/>
      <c r="C126" s="9"/>
      <c r="D126" s="9"/>
      <c r="E126" s="9"/>
      <c r="F126" s="9"/>
    </row>
    <row r="127" spans="1:6" x14ac:dyDescent="0.3">
      <c r="A127" s="6"/>
      <c r="C127" s="9"/>
      <c r="D127" s="9"/>
      <c r="E127" s="9"/>
      <c r="F127" s="9"/>
    </row>
    <row r="128" spans="1:6" x14ac:dyDescent="0.3">
      <c r="A128" s="6"/>
      <c r="C128" s="9"/>
      <c r="D128" s="9"/>
      <c r="E128" s="9"/>
      <c r="F128" s="9"/>
    </row>
    <row r="129" spans="1:6" x14ac:dyDescent="0.3">
      <c r="A129" s="6"/>
      <c r="C129" s="9"/>
      <c r="D129" s="9"/>
      <c r="E129" s="9"/>
      <c r="F129" s="9"/>
    </row>
    <row r="130" spans="1:6" x14ac:dyDescent="0.3">
      <c r="A130" s="6"/>
      <c r="C130" s="9"/>
      <c r="D130" s="9"/>
      <c r="E130" s="9"/>
      <c r="F130" s="9"/>
    </row>
    <row r="131" spans="1:6" x14ac:dyDescent="0.3">
      <c r="A131" s="6"/>
      <c r="C131" s="9"/>
      <c r="D131" s="9"/>
      <c r="E131" s="9"/>
      <c r="F131" s="9"/>
    </row>
    <row r="132" spans="1:6" x14ac:dyDescent="0.3">
      <c r="A132" s="6"/>
      <c r="C132" s="9"/>
      <c r="D132" s="9"/>
      <c r="E132" s="9"/>
      <c r="F132" s="9"/>
    </row>
    <row r="133" spans="1:6" x14ac:dyDescent="0.3">
      <c r="A133" s="6"/>
      <c r="C133" s="9"/>
      <c r="D133" s="9"/>
      <c r="E133" s="9"/>
      <c r="F133" s="9"/>
    </row>
    <row r="134" spans="1:6" x14ac:dyDescent="0.3">
      <c r="A134" s="6"/>
      <c r="C134" s="9"/>
      <c r="D134" s="9"/>
      <c r="E134" s="9"/>
      <c r="F134" s="9"/>
    </row>
    <row r="135" spans="1:6" s="11" customFormat="1" ht="21" customHeight="1" x14ac:dyDescent="0.3">
      <c r="A135" s="6"/>
      <c r="B135" s="6"/>
      <c r="C135" s="9"/>
      <c r="D135" s="9"/>
      <c r="E135" s="9"/>
      <c r="F135" s="9"/>
    </row>
    <row r="136" spans="1:6" s="11" customFormat="1" ht="21" customHeight="1" x14ac:dyDescent="0.3">
      <c r="A136" s="6"/>
      <c r="B136" s="6"/>
      <c r="C136" s="9"/>
      <c r="D136" s="9"/>
      <c r="E136" s="9"/>
      <c r="F136" s="9"/>
    </row>
    <row r="137" spans="1:6" s="11" customFormat="1" ht="21" customHeight="1" x14ac:dyDescent="0.3">
      <c r="A137" s="6"/>
      <c r="B137" s="6"/>
      <c r="C137" s="9"/>
      <c r="D137" s="9"/>
      <c r="E137" s="9"/>
      <c r="F137" s="9"/>
    </row>
    <row r="138" spans="1:6" s="12" customFormat="1" ht="23.25" customHeight="1" x14ac:dyDescent="0.2">
      <c r="A138" s="6"/>
      <c r="B138" s="6"/>
      <c r="C138" s="9"/>
      <c r="D138" s="9"/>
      <c r="E138" s="9"/>
      <c r="F138" s="9"/>
    </row>
    <row r="139" spans="1:6" ht="19.5" customHeight="1" x14ac:dyDescent="0.3">
      <c r="A139" s="6"/>
      <c r="C139" s="9"/>
      <c r="D139" s="9"/>
      <c r="E139" s="9"/>
      <c r="F139" s="9"/>
    </row>
    <row r="140" spans="1:6" ht="19.5" customHeight="1" x14ac:dyDescent="0.3">
      <c r="A140" s="6"/>
      <c r="C140" s="9"/>
      <c r="D140" s="9"/>
      <c r="E140" s="9"/>
      <c r="F140" s="9"/>
    </row>
    <row r="141" spans="1:6" ht="19.5" customHeight="1" x14ac:dyDescent="0.3">
      <c r="A141" s="6"/>
      <c r="C141" s="9"/>
      <c r="D141" s="9"/>
      <c r="E141" s="9"/>
      <c r="F141" s="9"/>
    </row>
    <row r="142" spans="1:6" ht="19.5" customHeight="1" x14ac:dyDescent="0.3"/>
    <row r="143" spans="1:6" ht="19.5" customHeight="1" x14ac:dyDescent="0.3">
      <c r="B143" s="38"/>
      <c r="D143" s="13"/>
      <c r="E143" s="13"/>
      <c r="F143" s="1"/>
    </row>
    <row r="144" spans="1:6" ht="19.5" customHeight="1" x14ac:dyDescent="0.3">
      <c r="F144" s="1"/>
    </row>
    <row r="145" spans="3:6" ht="19.5" customHeight="1" x14ac:dyDescent="0.3">
      <c r="F145" s="1"/>
    </row>
    <row r="146" spans="3:6" ht="19.5" customHeight="1" x14ac:dyDescent="0.3">
      <c r="F146" s="1"/>
    </row>
    <row r="147" spans="3:6" ht="19.5" customHeight="1" x14ac:dyDescent="0.3">
      <c r="F147" s="1"/>
    </row>
    <row r="148" spans="3:6" ht="19.5" customHeight="1" x14ac:dyDescent="0.3">
      <c r="F148" s="1"/>
    </row>
    <row r="149" spans="3:6" ht="19.5" customHeight="1" x14ac:dyDescent="0.3">
      <c r="F149" s="1"/>
    </row>
    <row r="150" spans="3:6" ht="19.5" customHeight="1" x14ac:dyDescent="0.3">
      <c r="F150" s="1"/>
    </row>
    <row r="151" spans="3:6" ht="19.5" customHeight="1" x14ac:dyDescent="0.3">
      <c r="F151" s="1"/>
    </row>
    <row r="152" spans="3:6" ht="19.5" customHeight="1" x14ac:dyDescent="0.3">
      <c r="F152" s="1"/>
    </row>
    <row r="153" spans="3:6" ht="19.5" customHeight="1" x14ac:dyDescent="0.3">
      <c r="F153" s="1"/>
    </row>
    <row r="154" spans="3:6" ht="19.5" customHeight="1" x14ac:dyDescent="0.3">
      <c r="F154" s="1"/>
    </row>
    <row r="155" spans="3:6" ht="19.5" customHeight="1" x14ac:dyDescent="0.3">
      <c r="F155" s="1"/>
    </row>
    <row r="156" spans="3:6" ht="19.5" customHeight="1" x14ac:dyDescent="0.3">
      <c r="F156" s="1"/>
    </row>
    <row r="157" spans="3:6" ht="19.5" customHeight="1" x14ac:dyDescent="0.3">
      <c r="F157" s="1"/>
    </row>
    <row r="158" spans="3:6" ht="19.5" customHeight="1" x14ac:dyDescent="0.3">
      <c r="F158" s="1"/>
    </row>
    <row r="159" spans="3:6" ht="19.5" customHeight="1" x14ac:dyDescent="0.3">
      <c r="C159" s="1"/>
      <c r="D159" s="1"/>
      <c r="E159" s="1"/>
      <c r="F159" s="1"/>
    </row>
    <row r="160" spans="3:6" ht="19.5" customHeight="1" x14ac:dyDescent="0.3">
      <c r="C160" s="1"/>
      <c r="D160" s="1"/>
      <c r="E160" s="1"/>
      <c r="F160" s="1"/>
    </row>
    <row r="161" spans="3:6" ht="19.5" customHeight="1" x14ac:dyDescent="0.3">
      <c r="C161" s="1"/>
      <c r="D161" s="1"/>
      <c r="E161" s="1"/>
      <c r="F161" s="1"/>
    </row>
    <row r="162" spans="3:6" ht="19.5" customHeight="1" x14ac:dyDescent="0.3">
      <c r="C162" s="1"/>
      <c r="D162" s="1"/>
      <c r="E162" s="1"/>
      <c r="F162" s="1"/>
    </row>
    <row r="164" spans="3:6" ht="19.5" customHeight="1" x14ac:dyDescent="0.3">
      <c r="C164" s="1"/>
      <c r="D164" s="1"/>
      <c r="E164" s="1"/>
      <c r="F164" s="1"/>
    </row>
    <row r="165" spans="3:6" ht="19.5" customHeight="1" x14ac:dyDescent="0.3">
      <c r="C165" s="1"/>
      <c r="D165" s="1"/>
      <c r="E165" s="1"/>
      <c r="F165" s="1"/>
    </row>
    <row r="166" spans="3:6" ht="19.5" customHeight="1" x14ac:dyDescent="0.3">
      <c r="C166" s="1"/>
      <c r="D166" s="1"/>
      <c r="E166" s="1"/>
      <c r="F166" s="1"/>
    </row>
    <row r="167" spans="3:6" ht="19.5" customHeight="1" x14ac:dyDescent="0.3">
      <c r="C167" s="1"/>
      <c r="D167" s="1"/>
      <c r="E167" s="1"/>
      <c r="F167" s="1"/>
    </row>
    <row r="168" spans="3:6" ht="19.5" customHeight="1" x14ac:dyDescent="0.3">
      <c r="C168" s="1"/>
      <c r="D168" s="1"/>
      <c r="E168" s="1"/>
      <c r="F168" s="1"/>
    </row>
    <row r="169" spans="3:6" ht="19.5" customHeight="1" x14ac:dyDescent="0.3">
      <c r="C169" s="1"/>
      <c r="D169" s="1"/>
      <c r="E169" s="1"/>
      <c r="F169" s="1"/>
    </row>
    <row r="170" spans="3:6" ht="19.5" customHeight="1" x14ac:dyDescent="0.3">
      <c r="C170" s="1"/>
      <c r="D170" s="1"/>
      <c r="E170" s="1"/>
      <c r="F170" s="1"/>
    </row>
    <row r="171" spans="3:6" ht="19.5" customHeight="1" x14ac:dyDescent="0.3">
      <c r="C171" s="1"/>
      <c r="D171" s="1"/>
      <c r="E171" s="1"/>
      <c r="F171" s="1"/>
    </row>
    <row r="172" spans="3:6" ht="19.5" customHeight="1" x14ac:dyDescent="0.3">
      <c r="C172" s="1"/>
      <c r="D172" s="1"/>
      <c r="E172" s="1"/>
      <c r="F172" s="1"/>
    </row>
    <row r="173" spans="3:6" ht="19.5" customHeight="1" x14ac:dyDescent="0.3">
      <c r="C173" s="1"/>
      <c r="D173" s="1"/>
      <c r="E173" s="1"/>
      <c r="F173" s="1"/>
    </row>
    <row r="174" spans="3:6" ht="19.5" customHeight="1" x14ac:dyDescent="0.3">
      <c r="C174" s="1"/>
      <c r="D174" s="1"/>
      <c r="E174" s="1"/>
      <c r="F174" s="1"/>
    </row>
    <row r="175" spans="3:6" ht="19.5" customHeight="1" x14ac:dyDescent="0.3">
      <c r="C175" s="1"/>
      <c r="D175" s="1"/>
      <c r="E175" s="1"/>
      <c r="F175" s="1"/>
    </row>
    <row r="176" spans="3:6" ht="19.5" customHeight="1" x14ac:dyDescent="0.3">
      <c r="C176" s="1"/>
      <c r="D176" s="1"/>
      <c r="E176" s="1"/>
      <c r="F176" s="1"/>
    </row>
    <row r="177" spans="3:6" ht="19.5" customHeight="1" x14ac:dyDescent="0.3">
      <c r="C177" s="1"/>
      <c r="D177" s="1"/>
      <c r="E177" s="1"/>
      <c r="F177" s="1"/>
    </row>
    <row r="178" spans="3:6" ht="19.5" customHeight="1" x14ac:dyDescent="0.3">
      <c r="C178" s="1"/>
      <c r="D178" s="1"/>
      <c r="E178" s="1"/>
      <c r="F178" s="1"/>
    </row>
    <row r="179" spans="3:6" ht="19.5" customHeight="1" x14ac:dyDescent="0.3">
      <c r="C179" s="1"/>
      <c r="D179" s="1"/>
      <c r="E179" s="1"/>
      <c r="F179" s="1"/>
    </row>
    <row r="180" spans="3:6" ht="19.5" customHeight="1" x14ac:dyDescent="0.3">
      <c r="C180" s="1"/>
      <c r="D180" s="1"/>
      <c r="E180" s="1"/>
      <c r="F180" s="1"/>
    </row>
    <row r="181" spans="3:6" ht="19.5" customHeight="1" x14ac:dyDescent="0.3">
      <c r="C181" s="1"/>
      <c r="D181" s="1"/>
      <c r="E181" s="1"/>
      <c r="F181" s="1"/>
    </row>
    <row r="182" spans="3:6" ht="19.5" customHeight="1" x14ac:dyDescent="0.3">
      <c r="C182" s="1"/>
      <c r="D182" s="1"/>
      <c r="E182" s="1"/>
      <c r="F182" s="1"/>
    </row>
    <row r="183" spans="3:6" ht="19.5" customHeight="1" x14ac:dyDescent="0.3">
      <c r="C183" s="1"/>
      <c r="D183" s="1"/>
      <c r="E183" s="1"/>
      <c r="F183" s="1"/>
    </row>
    <row r="184" spans="3:6" ht="19.5" customHeight="1" x14ac:dyDescent="0.3">
      <c r="C184" s="1"/>
      <c r="D184" s="1"/>
      <c r="E184" s="1"/>
      <c r="F184" s="1"/>
    </row>
    <row r="185" spans="3:6" ht="19.5" customHeight="1" x14ac:dyDescent="0.3">
      <c r="C185" s="1"/>
      <c r="D185" s="1"/>
      <c r="E185" s="1"/>
      <c r="F185" s="1"/>
    </row>
    <row r="186" spans="3:6" ht="19.5" customHeight="1" x14ac:dyDescent="0.3">
      <c r="C186" s="1"/>
      <c r="D186" s="1"/>
      <c r="E186" s="1"/>
      <c r="F186" s="1"/>
    </row>
    <row r="187" spans="3:6" ht="19.5" customHeight="1" x14ac:dyDescent="0.3">
      <c r="C187" s="1"/>
      <c r="D187" s="1"/>
      <c r="E187" s="1"/>
      <c r="F187" s="1"/>
    </row>
    <row r="192" spans="3:6" ht="59.25" customHeight="1" x14ac:dyDescent="0.3">
      <c r="C192" s="1"/>
      <c r="D192" s="1"/>
      <c r="E192" s="1"/>
      <c r="F192" s="1"/>
    </row>
    <row r="197" spans="3:6" ht="229.5" customHeight="1" x14ac:dyDescent="0.3">
      <c r="C197" s="1"/>
      <c r="D197" s="1"/>
      <c r="E197" s="1"/>
      <c r="F197" s="1"/>
    </row>
    <row r="206" spans="3:6" ht="20.25" customHeight="1" x14ac:dyDescent="0.3">
      <c r="C206" s="1"/>
      <c r="D206" s="1"/>
      <c r="E206" s="1"/>
      <c r="F206" s="1"/>
    </row>
    <row r="207" spans="3:6" ht="229.5" customHeight="1" x14ac:dyDescent="0.3">
      <c r="C207" s="1"/>
      <c r="D207" s="1"/>
      <c r="E207" s="1"/>
      <c r="F207" s="1"/>
    </row>
    <row r="208" spans="3:6" ht="229.5" customHeight="1" x14ac:dyDescent="0.3">
      <c r="C208" s="1"/>
      <c r="D208" s="1"/>
      <c r="E208" s="1"/>
      <c r="F208" s="1"/>
    </row>
    <row r="209" spans="3:6" ht="19.5" customHeight="1" x14ac:dyDescent="0.3">
      <c r="C209" s="1"/>
      <c r="D209" s="1"/>
      <c r="E209" s="1"/>
      <c r="F209" s="1"/>
    </row>
    <row r="210" spans="3:6" ht="19.5" customHeight="1" x14ac:dyDescent="0.3">
      <c r="C210" s="1"/>
      <c r="D210" s="1"/>
      <c r="E210" s="1"/>
      <c r="F210" s="1"/>
    </row>
    <row r="211" spans="3:6" ht="19.5" customHeight="1" x14ac:dyDescent="0.3">
      <c r="C211" s="1"/>
      <c r="D211" s="1"/>
      <c r="E211" s="1"/>
      <c r="F211" s="1"/>
    </row>
    <row r="212" spans="3:6" ht="19.5" customHeight="1" x14ac:dyDescent="0.3">
      <c r="C212" s="1"/>
      <c r="D212" s="1"/>
      <c r="E212" s="1"/>
      <c r="F212" s="1"/>
    </row>
    <row r="213" spans="3:6" ht="19.5" customHeight="1" x14ac:dyDescent="0.3">
      <c r="C213" s="1"/>
      <c r="D213" s="1"/>
      <c r="E213" s="1"/>
      <c r="F213" s="1"/>
    </row>
    <row r="214" spans="3:6" ht="19.5" customHeight="1" x14ac:dyDescent="0.3">
      <c r="C214" s="1"/>
      <c r="D214" s="1"/>
      <c r="E214" s="1"/>
      <c r="F214" s="1"/>
    </row>
    <row r="215" spans="3:6" ht="19.5" customHeight="1" x14ac:dyDescent="0.3">
      <c r="C215" s="1"/>
      <c r="D215" s="1"/>
      <c r="E215" s="1"/>
      <c r="F215" s="1"/>
    </row>
    <row r="216" spans="3:6" ht="19.5" customHeight="1" x14ac:dyDescent="0.3">
      <c r="C216" s="1"/>
      <c r="D216" s="1"/>
      <c r="E216" s="1"/>
      <c r="F216" s="1"/>
    </row>
    <row r="217" spans="3:6" ht="19.5" customHeight="1" x14ac:dyDescent="0.3">
      <c r="C217" s="1"/>
      <c r="D217" s="1"/>
      <c r="E217" s="1"/>
      <c r="F217" s="1"/>
    </row>
    <row r="218" spans="3:6" ht="19.5" customHeight="1" x14ac:dyDescent="0.3">
      <c r="C218" s="1"/>
      <c r="D218" s="1"/>
      <c r="E218" s="1"/>
      <c r="F218" s="1"/>
    </row>
    <row r="219" spans="3:6" ht="19.5" customHeight="1" x14ac:dyDescent="0.3">
      <c r="C219" s="1"/>
      <c r="D219" s="1"/>
      <c r="E219" s="1"/>
      <c r="F219" s="1"/>
    </row>
    <row r="220" spans="3:6" ht="19.5" customHeight="1" x14ac:dyDescent="0.3">
      <c r="C220" s="1"/>
      <c r="D220" s="1"/>
      <c r="E220" s="1"/>
      <c r="F220" s="1"/>
    </row>
    <row r="221" spans="3:6" ht="19.5" customHeight="1" x14ac:dyDescent="0.3">
      <c r="C221" s="1"/>
      <c r="D221" s="1"/>
      <c r="E221" s="1"/>
      <c r="F221" s="1"/>
    </row>
    <row r="222" spans="3:6" ht="19.5" customHeight="1" x14ac:dyDescent="0.3">
      <c r="C222" s="1"/>
      <c r="D222" s="1"/>
      <c r="E222" s="1"/>
      <c r="F222" s="1"/>
    </row>
    <row r="223" spans="3:6" ht="19.5" customHeight="1" x14ac:dyDescent="0.3">
      <c r="C223" s="1"/>
      <c r="D223" s="1"/>
      <c r="E223" s="1"/>
      <c r="F223" s="1"/>
    </row>
    <row r="224" spans="3:6" ht="19.5" customHeight="1" x14ac:dyDescent="0.3">
      <c r="C224" s="1"/>
      <c r="D224" s="1"/>
      <c r="E224" s="1"/>
      <c r="F224" s="1"/>
    </row>
    <row r="225" spans="3:6" ht="19.5" customHeight="1" x14ac:dyDescent="0.3">
      <c r="C225" s="1"/>
      <c r="D225" s="1"/>
      <c r="E225" s="1"/>
      <c r="F225" s="1"/>
    </row>
    <row r="226" spans="3:6" ht="19.5" customHeight="1" x14ac:dyDescent="0.3">
      <c r="C226" s="1"/>
      <c r="D226" s="1"/>
      <c r="E226" s="1"/>
      <c r="F226" s="1"/>
    </row>
    <row r="227" spans="3:6" ht="19.5" customHeight="1" x14ac:dyDescent="0.3">
      <c r="C227" s="1"/>
      <c r="D227" s="1"/>
      <c r="E227" s="1"/>
      <c r="F227" s="1"/>
    </row>
    <row r="228" spans="3:6" ht="19.5" customHeight="1" x14ac:dyDescent="0.3">
      <c r="C228" s="1"/>
      <c r="D228" s="1"/>
      <c r="E228" s="1"/>
      <c r="F228" s="1"/>
    </row>
    <row r="229" spans="3:6" ht="19.5" customHeight="1" x14ac:dyDescent="0.3">
      <c r="C229" s="1"/>
      <c r="D229" s="1"/>
      <c r="E229" s="1"/>
      <c r="F229" s="1"/>
    </row>
    <row r="230" spans="3:6" ht="19.5" customHeight="1" x14ac:dyDescent="0.3">
      <c r="C230" s="1"/>
      <c r="D230" s="1"/>
      <c r="E230" s="1"/>
      <c r="F230" s="1"/>
    </row>
    <row r="231" spans="3:6" ht="19.5" customHeight="1" x14ac:dyDescent="0.3">
      <c r="C231" s="1"/>
      <c r="D231" s="1"/>
      <c r="E231" s="1"/>
      <c r="F231" s="1"/>
    </row>
    <row r="232" spans="3:6" ht="19.5" customHeight="1" x14ac:dyDescent="0.3">
      <c r="C232" s="1"/>
      <c r="D232" s="1"/>
      <c r="E232" s="1"/>
      <c r="F232" s="1"/>
    </row>
    <row r="233" spans="3:6" ht="39.75" customHeight="1" x14ac:dyDescent="0.3">
      <c r="C233" s="1"/>
      <c r="D233" s="1"/>
      <c r="E233" s="1"/>
      <c r="F233" s="1"/>
    </row>
    <row r="234" spans="3:6" ht="19.5" customHeight="1" x14ac:dyDescent="0.3">
      <c r="C234" s="1"/>
      <c r="D234" s="1"/>
      <c r="E234" s="1"/>
      <c r="F234" s="1"/>
    </row>
    <row r="235" spans="3:6" ht="19.5" customHeight="1" x14ac:dyDescent="0.3">
      <c r="C235" s="1"/>
      <c r="D235" s="1"/>
      <c r="E235" s="1"/>
      <c r="F235" s="1"/>
    </row>
    <row r="236" spans="3:6" ht="19.5" customHeight="1" x14ac:dyDescent="0.3">
      <c r="C236" s="1"/>
      <c r="D236" s="1"/>
      <c r="E236" s="1"/>
      <c r="F236" s="1"/>
    </row>
    <row r="237" spans="3:6" ht="19.5" customHeight="1" x14ac:dyDescent="0.3">
      <c r="C237" s="1"/>
      <c r="D237" s="1"/>
      <c r="E237" s="1"/>
      <c r="F237" s="1"/>
    </row>
    <row r="238" spans="3:6" ht="19.5" customHeight="1" x14ac:dyDescent="0.3">
      <c r="C238" s="1"/>
      <c r="D238" s="1"/>
      <c r="E238" s="1"/>
      <c r="F238" s="1"/>
    </row>
    <row r="239" spans="3:6" ht="19.5" customHeight="1" x14ac:dyDescent="0.3">
      <c r="C239" s="1"/>
      <c r="D239" s="1"/>
      <c r="E239" s="1"/>
      <c r="F239" s="1"/>
    </row>
    <row r="240" spans="3:6" ht="19.5" customHeight="1" x14ac:dyDescent="0.3">
      <c r="C240" s="1"/>
      <c r="D240" s="1"/>
      <c r="E240" s="1"/>
      <c r="F240" s="1"/>
    </row>
    <row r="241" spans="3:6" ht="19.5" customHeight="1" x14ac:dyDescent="0.3">
      <c r="C241" s="1"/>
      <c r="D241" s="1"/>
      <c r="E241" s="1"/>
      <c r="F241" s="1"/>
    </row>
    <row r="242" spans="3:6" ht="19.5" customHeight="1" x14ac:dyDescent="0.3">
      <c r="C242" s="1"/>
      <c r="D242" s="1"/>
      <c r="E242" s="1"/>
      <c r="F242" s="1"/>
    </row>
    <row r="243" spans="3:6" ht="19.5" customHeight="1" x14ac:dyDescent="0.3">
      <c r="C243" s="1"/>
      <c r="D243" s="1"/>
      <c r="E243" s="1"/>
      <c r="F243" s="1"/>
    </row>
    <row r="244" spans="3:6" ht="19.5" customHeight="1" x14ac:dyDescent="0.3">
      <c r="C244" s="1"/>
      <c r="D244" s="1"/>
      <c r="E244" s="1"/>
      <c r="F244" s="1"/>
    </row>
    <row r="245" spans="3:6" ht="19.5" customHeight="1" x14ac:dyDescent="0.3">
      <c r="C245" s="1"/>
      <c r="D245" s="1"/>
      <c r="E245" s="1"/>
      <c r="F245" s="1"/>
    </row>
    <row r="246" spans="3:6" ht="19.5" customHeight="1" x14ac:dyDescent="0.3">
      <c r="C246" s="1"/>
      <c r="D246" s="1"/>
      <c r="E246" s="1"/>
      <c r="F246" s="1"/>
    </row>
    <row r="247" spans="3:6" ht="19.5" customHeight="1" x14ac:dyDescent="0.3">
      <c r="C247" s="1"/>
      <c r="D247" s="1"/>
      <c r="E247" s="1"/>
      <c r="F247" s="1"/>
    </row>
    <row r="248" spans="3:6" ht="19.5" customHeight="1" x14ac:dyDescent="0.3">
      <c r="C248" s="1"/>
      <c r="D248" s="1"/>
      <c r="E248" s="1"/>
      <c r="F248" s="1"/>
    </row>
    <row r="249" spans="3:6" ht="19.5" customHeight="1" x14ac:dyDescent="0.3">
      <c r="C249" s="1"/>
      <c r="D249" s="1"/>
      <c r="E249" s="1"/>
      <c r="F249" s="1"/>
    </row>
    <row r="250" spans="3:6" ht="19.5" customHeight="1" x14ac:dyDescent="0.3">
      <c r="C250" s="1"/>
      <c r="D250" s="1"/>
      <c r="E250" s="1"/>
      <c r="F250" s="1"/>
    </row>
    <row r="251" spans="3:6" ht="19.5" customHeight="1" x14ac:dyDescent="0.3">
      <c r="C251" s="1"/>
      <c r="D251" s="1"/>
      <c r="E251" s="1"/>
      <c r="F251" s="1"/>
    </row>
    <row r="252" spans="3:6" ht="19.5" customHeight="1" x14ac:dyDescent="0.3">
      <c r="C252" s="1"/>
      <c r="D252" s="1"/>
      <c r="E252" s="1"/>
      <c r="F252" s="1"/>
    </row>
    <row r="253" spans="3:6" ht="19.5" customHeight="1" x14ac:dyDescent="0.3">
      <c r="C253" s="1"/>
      <c r="D253" s="1"/>
      <c r="E253" s="1"/>
      <c r="F253" s="1"/>
    </row>
    <row r="254" spans="3:6" ht="19.5" customHeight="1" x14ac:dyDescent="0.3">
      <c r="C254" s="1"/>
      <c r="D254" s="1"/>
      <c r="E254" s="1"/>
      <c r="F254" s="1"/>
    </row>
    <row r="255" spans="3:6" ht="19.5" customHeight="1" x14ac:dyDescent="0.3">
      <c r="C255" s="1"/>
      <c r="D255" s="1"/>
      <c r="E255" s="1"/>
      <c r="F255" s="1"/>
    </row>
    <row r="256" spans="3:6" ht="19.5" customHeight="1" x14ac:dyDescent="0.3">
      <c r="C256" s="1"/>
      <c r="D256" s="1"/>
      <c r="E256" s="1"/>
      <c r="F256" s="1"/>
    </row>
    <row r="257" spans="3:6" ht="19.5" customHeight="1" x14ac:dyDescent="0.3">
      <c r="C257" s="1"/>
      <c r="D257" s="1"/>
      <c r="E257" s="1"/>
      <c r="F257" s="1"/>
    </row>
    <row r="258" spans="3:6" ht="39.75" customHeight="1" x14ac:dyDescent="0.3">
      <c r="C258" s="1"/>
      <c r="D258" s="1"/>
      <c r="E258" s="1"/>
      <c r="F258" s="1"/>
    </row>
    <row r="259" spans="3:6" ht="19.5" customHeight="1" x14ac:dyDescent="0.3">
      <c r="C259" s="1"/>
      <c r="D259" s="1"/>
      <c r="E259" s="1"/>
      <c r="F259" s="1"/>
    </row>
    <row r="260" spans="3:6" ht="19.5" customHeight="1" x14ac:dyDescent="0.3">
      <c r="C260" s="1"/>
      <c r="D260" s="1"/>
      <c r="E260" s="1"/>
      <c r="F260" s="1"/>
    </row>
    <row r="261" spans="3:6" ht="19.5" customHeight="1" x14ac:dyDescent="0.3">
      <c r="C261" s="1"/>
      <c r="D261" s="1"/>
      <c r="E261" s="1"/>
      <c r="F261" s="1"/>
    </row>
    <row r="262" spans="3:6" ht="19.5" customHeight="1" x14ac:dyDescent="0.3">
      <c r="C262" s="1"/>
      <c r="D262" s="1"/>
      <c r="E262" s="1"/>
      <c r="F262" s="1"/>
    </row>
    <row r="263" spans="3:6" ht="19.5" customHeight="1" x14ac:dyDescent="0.3">
      <c r="C263" s="1"/>
      <c r="D263" s="1"/>
      <c r="E263" s="1"/>
      <c r="F263" s="1"/>
    </row>
    <row r="264" spans="3:6" ht="19.5" customHeight="1" x14ac:dyDescent="0.3">
      <c r="C264" s="1"/>
      <c r="D264" s="1"/>
      <c r="E264" s="1"/>
      <c r="F264" s="1"/>
    </row>
    <row r="265" spans="3:6" ht="19.5" customHeight="1" x14ac:dyDescent="0.3">
      <c r="C265" s="1"/>
      <c r="D265" s="1"/>
      <c r="E265" s="1"/>
      <c r="F265" s="1"/>
    </row>
    <row r="266" spans="3:6" ht="19.5" customHeight="1" x14ac:dyDescent="0.3">
      <c r="C266" s="1"/>
      <c r="D266" s="1"/>
      <c r="E266" s="1"/>
      <c r="F266" s="1"/>
    </row>
    <row r="267" spans="3:6" ht="19.5" customHeight="1" x14ac:dyDescent="0.3">
      <c r="C267" s="1"/>
      <c r="D267" s="1"/>
      <c r="E267" s="1"/>
      <c r="F267" s="1"/>
    </row>
    <row r="268" spans="3:6" ht="19.5" customHeight="1" x14ac:dyDescent="0.3">
      <c r="C268" s="1"/>
      <c r="D268" s="1"/>
      <c r="E268" s="1"/>
      <c r="F268" s="1"/>
    </row>
    <row r="269" spans="3:6" ht="19.5" customHeight="1" x14ac:dyDescent="0.3">
      <c r="C269" s="1"/>
      <c r="D269" s="1"/>
      <c r="E269" s="1"/>
      <c r="F269" s="1"/>
    </row>
    <row r="270" spans="3:6" ht="19.5" customHeight="1" x14ac:dyDescent="0.3">
      <c r="C270" s="1"/>
      <c r="D270" s="1"/>
      <c r="E270" s="1"/>
      <c r="F270" s="1"/>
    </row>
    <row r="271" spans="3:6" ht="75.75" customHeight="1" x14ac:dyDescent="0.3">
      <c r="C271" s="1"/>
      <c r="D271" s="1"/>
      <c r="E271" s="1"/>
      <c r="F271" s="1"/>
    </row>
    <row r="274" spans="3:6" ht="115.5" customHeight="1" x14ac:dyDescent="0.3">
      <c r="C274" s="1"/>
      <c r="D274" s="1"/>
      <c r="E274" s="1"/>
      <c r="F274" s="1"/>
    </row>
    <row r="275" spans="3:6" ht="288.75" customHeight="1" x14ac:dyDescent="0.3">
      <c r="C275" s="1"/>
      <c r="D275" s="1"/>
      <c r="E275" s="1"/>
      <c r="F275" s="1"/>
    </row>
    <row r="277" spans="3:6" ht="81.75" customHeight="1" x14ac:dyDescent="0.3">
      <c r="C277" s="1"/>
      <c r="D277" s="1"/>
      <c r="E277" s="1"/>
      <c r="F277" s="1"/>
    </row>
    <row r="279" spans="3:6" ht="137.25" customHeight="1" x14ac:dyDescent="0.3">
      <c r="C279" s="1"/>
      <c r="D279" s="1"/>
      <c r="E279" s="1"/>
      <c r="F279" s="1"/>
    </row>
    <row r="282" spans="3:6" ht="57" customHeight="1" x14ac:dyDescent="0.3">
      <c r="C282" s="1"/>
      <c r="D282" s="1"/>
      <c r="E282" s="1"/>
      <c r="F282" s="1"/>
    </row>
    <row r="283" spans="3:6" ht="229.5" customHeight="1" x14ac:dyDescent="0.3">
      <c r="C283" s="1"/>
      <c r="D283" s="1"/>
      <c r="E283" s="1"/>
      <c r="F283" s="1"/>
    </row>
    <row r="284" spans="3:6" ht="229.5" customHeight="1" x14ac:dyDescent="0.3">
      <c r="C284" s="1"/>
      <c r="D284" s="1"/>
      <c r="E284" s="1"/>
      <c r="F284" s="1"/>
    </row>
    <row r="286" spans="3:6" ht="19.5" customHeight="1" x14ac:dyDescent="0.3">
      <c r="C286" s="1"/>
      <c r="D286" s="1"/>
      <c r="E286" s="1"/>
      <c r="F286" s="1"/>
    </row>
    <row r="287" spans="3:6" ht="19.5" customHeight="1" x14ac:dyDescent="0.3">
      <c r="C287" s="1"/>
      <c r="D287" s="1"/>
      <c r="E287" s="1"/>
      <c r="F287" s="1"/>
    </row>
    <row r="288" spans="3:6" ht="19.5" customHeight="1" x14ac:dyDescent="0.3">
      <c r="C288" s="1"/>
      <c r="D288" s="1"/>
      <c r="E288" s="1"/>
      <c r="F288" s="1"/>
    </row>
    <row r="289" spans="3:6" ht="19.5" customHeight="1" x14ac:dyDescent="0.3">
      <c r="C289" s="1"/>
      <c r="D289" s="1"/>
      <c r="E289" s="1"/>
      <c r="F289" s="1"/>
    </row>
    <row r="290" spans="3:6" ht="19.5" customHeight="1" x14ac:dyDescent="0.3">
      <c r="C290" s="1"/>
      <c r="D290" s="1"/>
      <c r="E290" s="1"/>
      <c r="F290" s="1"/>
    </row>
    <row r="291" spans="3:6" ht="19.5" customHeight="1" x14ac:dyDescent="0.3">
      <c r="C291" s="1"/>
      <c r="D291" s="1"/>
      <c r="E291" s="1"/>
      <c r="F291" s="1"/>
    </row>
    <row r="292" spans="3:6" ht="19.5" customHeight="1" x14ac:dyDescent="0.3">
      <c r="C292" s="1"/>
      <c r="D292" s="1"/>
      <c r="E292" s="1"/>
      <c r="F292" s="1"/>
    </row>
    <row r="293" spans="3:6" ht="19.5" customHeight="1" x14ac:dyDescent="0.3">
      <c r="C293" s="1"/>
      <c r="D293" s="1"/>
      <c r="E293" s="1"/>
      <c r="F293" s="1"/>
    </row>
    <row r="294" spans="3:6" ht="19.5" customHeight="1" x14ac:dyDescent="0.3">
      <c r="C294" s="1"/>
      <c r="D294" s="1"/>
      <c r="E294" s="1"/>
      <c r="F294" s="1"/>
    </row>
    <row r="295" spans="3:6" ht="19.5" customHeight="1" x14ac:dyDescent="0.3">
      <c r="C295" s="1"/>
      <c r="D295" s="1"/>
      <c r="E295" s="1"/>
      <c r="F295" s="1"/>
    </row>
    <row r="296" spans="3:6" ht="19.5" customHeight="1" x14ac:dyDescent="0.3">
      <c r="C296" s="1"/>
      <c r="D296" s="1"/>
      <c r="E296" s="1"/>
      <c r="F296" s="1"/>
    </row>
    <row r="297" spans="3:6" ht="19.5" customHeight="1" x14ac:dyDescent="0.3">
      <c r="C297" s="1"/>
      <c r="D297" s="1"/>
      <c r="E297" s="1"/>
      <c r="F297" s="1"/>
    </row>
    <row r="298" spans="3:6" ht="19.5" customHeight="1" x14ac:dyDescent="0.3">
      <c r="C298" s="1"/>
      <c r="D298" s="1"/>
      <c r="E298" s="1"/>
      <c r="F298" s="1"/>
    </row>
    <row r="299" spans="3:6" ht="19.5" customHeight="1" x14ac:dyDescent="0.3">
      <c r="C299" s="1"/>
      <c r="D299" s="1"/>
      <c r="E299" s="1"/>
      <c r="F299" s="1"/>
    </row>
    <row r="300" spans="3:6" ht="19.5" customHeight="1" x14ac:dyDescent="0.3">
      <c r="C300" s="1"/>
      <c r="D300" s="1"/>
      <c r="E300" s="1"/>
      <c r="F300" s="1"/>
    </row>
    <row r="301" spans="3:6" ht="19.5" customHeight="1" x14ac:dyDescent="0.3">
      <c r="C301" s="1"/>
      <c r="D301" s="1"/>
      <c r="E301" s="1"/>
      <c r="F301" s="1"/>
    </row>
    <row r="302" spans="3:6" ht="19.5" customHeight="1" x14ac:dyDescent="0.3">
      <c r="C302" s="1"/>
      <c r="D302" s="1"/>
      <c r="E302" s="1"/>
      <c r="F302" s="1"/>
    </row>
    <row r="303" spans="3:6" ht="58.5" customHeight="1" x14ac:dyDescent="0.3">
      <c r="C303" s="1"/>
      <c r="D303" s="1"/>
      <c r="E303" s="1"/>
      <c r="F303" s="1"/>
    </row>
    <row r="304" spans="3:6" ht="19.5" customHeight="1" x14ac:dyDescent="0.3">
      <c r="C304" s="1"/>
      <c r="D304" s="1"/>
      <c r="E304" s="1"/>
      <c r="F304" s="1"/>
    </row>
    <row r="305" spans="3:6" ht="19.5" customHeight="1" x14ac:dyDescent="0.3">
      <c r="C305" s="1"/>
      <c r="D305" s="1"/>
      <c r="E305" s="1"/>
      <c r="F305" s="1"/>
    </row>
    <row r="306" spans="3:6" ht="19.5" customHeight="1" x14ac:dyDescent="0.3">
      <c r="C306" s="1"/>
      <c r="D306" s="1"/>
      <c r="E306" s="1"/>
      <c r="F306" s="1"/>
    </row>
    <row r="307" spans="3:6" ht="19.5" customHeight="1" x14ac:dyDescent="0.3">
      <c r="C307" s="1"/>
      <c r="D307" s="1"/>
      <c r="E307" s="1"/>
      <c r="F307" s="1"/>
    </row>
    <row r="308" spans="3:6" ht="19.5" customHeight="1" x14ac:dyDescent="0.3">
      <c r="C308" s="1"/>
      <c r="D308" s="1"/>
      <c r="E308" s="1"/>
      <c r="F308" s="1"/>
    </row>
    <row r="309" spans="3:6" ht="19.5" customHeight="1" x14ac:dyDescent="0.3">
      <c r="C309" s="1"/>
      <c r="D309" s="1"/>
      <c r="E309" s="1"/>
      <c r="F309" s="1"/>
    </row>
    <row r="310" spans="3:6" ht="19.5" customHeight="1" x14ac:dyDescent="0.3">
      <c r="C310" s="1"/>
      <c r="D310" s="1"/>
      <c r="E310" s="1"/>
      <c r="F310" s="1"/>
    </row>
    <row r="311" spans="3:6" ht="19.5" customHeight="1" x14ac:dyDescent="0.3">
      <c r="C311" s="1"/>
      <c r="D311" s="1"/>
      <c r="E311" s="1"/>
      <c r="F311" s="1"/>
    </row>
    <row r="312" spans="3:6" ht="19.5" customHeight="1" x14ac:dyDescent="0.3">
      <c r="C312" s="1"/>
      <c r="D312" s="1"/>
      <c r="E312" s="1"/>
      <c r="F312" s="1"/>
    </row>
    <row r="313" spans="3:6" ht="19.5" customHeight="1" x14ac:dyDescent="0.3">
      <c r="C313" s="1"/>
      <c r="D313" s="1"/>
      <c r="E313" s="1"/>
      <c r="F313" s="1"/>
    </row>
    <row r="314" spans="3:6" ht="19.5" customHeight="1" x14ac:dyDescent="0.3">
      <c r="C314" s="1"/>
      <c r="D314" s="1"/>
      <c r="E314" s="1"/>
      <c r="F314" s="1"/>
    </row>
    <row r="315" spans="3:6" ht="19.5" customHeight="1" x14ac:dyDescent="0.3">
      <c r="C315" s="1"/>
      <c r="D315" s="1"/>
      <c r="E315" s="1"/>
      <c r="F315" s="1"/>
    </row>
    <row r="316" spans="3:6" ht="58.5" customHeight="1" x14ac:dyDescent="0.3">
      <c r="C316" s="1"/>
      <c r="D316" s="1"/>
      <c r="E316" s="1"/>
      <c r="F316" s="1"/>
    </row>
    <row r="317" spans="3:6" ht="19.5" customHeight="1" x14ac:dyDescent="0.3">
      <c r="C317" s="1"/>
      <c r="D317" s="1"/>
      <c r="E317" s="1"/>
      <c r="F317" s="1"/>
    </row>
    <row r="318" spans="3:6" ht="19.5" customHeight="1" x14ac:dyDescent="0.3">
      <c r="C318" s="1"/>
      <c r="D318" s="1"/>
      <c r="E318" s="1"/>
      <c r="F318" s="1"/>
    </row>
    <row r="320" spans="3:6" ht="19.5" customHeight="1" x14ac:dyDescent="0.3">
      <c r="C320" s="1"/>
      <c r="D320" s="1"/>
      <c r="E320" s="1"/>
      <c r="F320" s="1"/>
    </row>
    <row r="321" spans="3:6" ht="19.5" customHeight="1" x14ac:dyDescent="0.3">
      <c r="C321" s="1"/>
      <c r="D321" s="1"/>
      <c r="E321" s="1"/>
      <c r="F321" s="1"/>
    </row>
    <row r="322" spans="3:6" ht="19.5" customHeight="1" x14ac:dyDescent="0.3">
      <c r="C322" s="1"/>
      <c r="D322" s="1"/>
      <c r="E322" s="1"/>
      <c r="F322" s="1"/>
    </row>
    <row r="323" spans="3:6" ht="19.5" customHeight="1" x14ac:dyDescent="0.3">
      <c r="C323" s="1"/>
      <c r="D323" s="1"/>
      <c r="E323" s="1"/>
      <c r="F323" s="1"/>
    </row>
    <row r="324" spans="3:6" ht="19.5" customHeight="1" x14ac:dyDescent="0.3">
      <c r="C324" s="1"/>
      <c r="D324" s="1"/>
      <c r="E324" s="1"/>
      <c r="F324" s="1"/>
    </row>
    <row r="325" spans="3:6" ht="19.5" customHeight="1" x14ac:dyDescent="0.3">
      <c r="C325" s="1"/>
      <c r="D325" s="1"/>
      <c r="E325" s="1"/>
      <c r="F325" s="1"/>
    </row>
    <row r="326" spans="3:6" ht="19.5" customHeight="1" x14ac:dyDescent="0.3">
      <c r="C326" s="1"/>
      <c r="D326" s="1"/>
      <c r="E326" s="1"/>
      <c r="F326" s="1"/>
    </row>
    <row r="327" spans="3:6" ht="36.75" customHeight="1" x14ac:dyDescent="0.3">
      <c r="C327" s="1"/>
      <c r="D327" s="1"/>
      <c r="E327" s="1"/>
      <c r="F327" s="1"/>
    </row>
    <row r="328" spans="3:6" ht="19.5" customHeight="1" x14ac:dyDescent="0.3">
      <c r="C328" s="1"/>
      <c r="D328" s="1"/>
      <c r="E328" s="1"/>
      <c r="F328" s="1"/>
    </row>
    <row r="329" spans="3:6" ht="19.5" customHeight="1" x14ac:dyDescent="0.3">
      <c r="C329" s="1"/>
      <c r="D329" s="1"/>
      <c r="E329" s="1"/>
      <c r="F329" s="1"/>
    </row>
    <row r="330" spans="3:6" ht="36.75" customHeight="1" x14ac:dyDescent="0.3">
      <c r="C330" s="1"/>
      <c r="D330" s="1"/>
      <c r="E330" s="1"/>
      <c r="F330" s="1"/>
    </row>
    <row r="331" spans="3:6" ht="19.5" customHeight="1" x14ac:dyDescent="0.3">
      <c r="C331" s="1"/>
      <c r="D331" s="1"/>
      <c r="E331" s="1"/>
      <c r="F331" s="1"/>
    </row>
    <row r="332" spans="3:6" ht="19.5" customHeight="1" x14ac:dyDescent="0.3">
      <c r="C332" s="1"/>
      <c r="D332" s="1"/>
      <c r="E332" s="1"/>
      <c r="F332" s="1"/>
    </row>
    <row r="333" spans="3:6" ht="80.25" customHeight="1" x14ac:dyDescent="0.3">
      <c r="C333" s="1"/>
      <c r="D333" s="1"/>
      <c r="E333" s="1"/>
      <c r="F333" s="1"/>
    </row>
    <row r="334" spans="3:6" ht="19.5" customHeight="1" x14ac:dyDescent="0.3">
      <c r="C334" s="1"/>
      <c r="D334" s="1"/>
      <c r="E334" s="1"/>
      <c r="F334" s="1"/>
    </row>
    <row r="335" spans="3:6" ht="19.5" customHeight="1" x14ac:dyDescent="0.3">
      <c r="C335" s="1"/>
      <c r="D335" s="1"/>
      <c r="E335" s="1"/>
      <c r="F335" s="1"/>
    </row>
    <row r="348" spans="3:6" ht="19.5" customHeight="1" x14ac:dyDescent="0.3">
      <c r="C348" s="1"/>
      <c r="D348" s="1"/>
      <c r="E348" s="1"/>
      <c r="F348" s="1"/>
    </row>
    <row r="349" spans="3:6" ht="19.5" customHeight="1" x14ac:dyDescent="0.3">
      <c r="C349" s="1"/>
      <c r="D349" s="1"/>
      <c r="E349" s="1"/>
      <c r="F349" s="1"/>
    </row>
    <row r="350" spans="3:6" ht="19.5" customHeight="1" x14ac:dyDescent="0.3">
      <c r="C350" s="1"/>
      <c r="D350" s="1"/>
      <c r="E350" s="1"/>
      <c r="F350" s="1"/>
    </row>
    <row r="351" spans="3:6" ht="19.5" customHeight="1" x14ac:dyDescent="0.3">
      <c r="C351" s="1"/>
      <c r="D351" s="1"/>
      <c r="E351" s="1"/>
      <c r="F351" s="1"/>
    </row>
    <row r="352" spans="3:6" ht="19.5" customHeight="1" x14ac:dyDescent="0.3">
      <c r="C352" s="1"/>
      <c r="D352" s="1"/>
      <c r="E352" s="1"/>
      <c r="F352" s="1"/>
    </row>
    <row r="353" spans="3:6" ht="19.5" customHeight="1" x14ac:dyDescent="0.3">
      <c r="C353" s="1"/>
      <c r="D353" s="1"/>
      <c r="E353" s="1"/>
      <c r="F353" s="1"/>
    </row>
    <row r="355" spans="3:6" ht="19.5" customHeight="1" x14ac:dyDescent="0.3">
      <c r="C355" s="1"/>
      <c r="D355" s="1"/>
      <c r="E355" s="1"/>
      <c r="F355" s="1"/>
    </row>
    <row r="356" spans="3:6" ht="19.5" customHeight="1" x14ac:dyDescent="0.3">
      <c r="C356" s="1"/>
      <c r="D356" s="1"/>
      <c r="E356" s="1"/>
      <c r="F356" s="1"/>
    </row>
    <row r="357" spans="3:6" ht="19.5" customHeight="1" x14ac:dyDescent="0.3">
      <c r="C357" s="1"/>
      <c r="D357" s="1"/>
      <c r="E357" s="1"/>
      <c r="F357" s="1"/>
    </row>
    <row r="358" spans="3:6" ht="19.5" customHeight="1" x14ac:dyDescent="0.3">
      <c r="C358" s="1"/>
      <c r="D358" s="1"/>
      <c r="E358" s="1"/>
      <c r="F358" s="1"/>
    </row>
    <row r="359" spans="3:6" ht="19.5" customHeight="1" x14ac:dyDescent="0.3">
      <c r="C359" s="1"/>
      <c r="D359" s="1"/>
      <c r="E359" s="1"/>
      <c r="F359" s="1"/>
    </row>
    <row r="360" spans="3:6" ht="19.5" customHeight="1" x14ac:dyDescent="0.3">
      <c r="C360" s="1"/>
      <c r="D360" s="1"/>
      <c r="E360" s="1"/>
      <c r="F360" s="1"/>
    </row>
    <row r="361" spans="3:6" ht="19.5" customHeight="1" x14ac:dyDescent="0.3">
      <c r="C361" s="1"/>
      <c r="D361" s="1"/>
      <c r="E361" s="1"/>
      <c r="F361" s="1"/>
    </row>
    <row r="362" spans="3:6" ht="19.5" customHeight="1" x14ac:dyDescent="0.3">
      <c r="C362" s="1"/>
      <c r="D362" s="1"/>
      <c r="E362" s="1"/>
      <c r="F362" s="1"/>
    </row>
    <row r="363" spans="3:6" ht="19.5" customHeight="1" x14ac:dyDescent="0.3">
      <c r="C363" s="1"/>
      <c r="D363" s="1"/>
      <c r="E363" s="1"/>
      <c r="F363" s="1"/>
    </row>
    <row r="364" spans="3:6" ht="19.5" customHeight="1" x14ac:dyDescent="0.3">
      <c r="C364" s="1"/>
      <c r="D364" s="1"/>
      <c r="E364" s="1"/>
      <c r="F364" s="1"/>
    </row>
    <row r="365" spans="3:6" ht="19.5" customHeight="1" x14ac:dyDescent="0.3">
      <c r="C365" s="1"/>
      <c r="D365" s="1"/>
      <c r="E365" s="1"/>
      <c r="F365" s="1"/>
    </row>
    <row r="366" spans="3:6" ht="19.5" customHeight="1" x14ac:dyDescent="0.3">
      <c r="C366" s="1"/>
      <c r="D366" s="1"/>
      <c r="E366" s="1"/>
      <c r="F366" s="1"/>
    </row>
    <row r="367" spans="3:6" ht="19.5" customHeight="1" x14ac:dyDescent="0.3">
      <c r="C367" s="1"/>
      <c r="D367" s="1"/>
      <c r="E367" s="1"/>
      <c r="F367" s="1"/>
    </row>
    <row r="368" spans="3:6" ht="19.5" customHeight="1" x14ac:dyDescent="0.3">
      <c r="C368" s="1"/>
      <c r="D368" s="1"/>
      <c r="E368" s="1"/>
      <c r="F368" s="1"/>
    </row>
    <row r="369" spans="3:6" ht="19.5" customHeight="1" x14ac:dyDescent="0.3">
      <c r="C369" s="1"/>
      <c r="D369" s="1"/>
      <c r="E369" s="1"/>
      <c r="F369" s="1"/>
    </row>
    <row r="370" spans="3:6" ht="19.5" customHeight="1" x14ac:dyDescent="0.3">
      <c r="C370" s="1"/>
      <c r="D370" s="1"/>
      <c r="E370" s="1"/>
      <c r="F370" s="1"/>
    </row>
    <row r="371" spans="3:6" ht="19.5" customHeight="1" x14ac:dyDescent="0.3">
      <c r="C371" s="1"/>
      <c r="D371" s="1"/>
      <c r="E371" s="1"/>
      <c r="F371" s="1"/>
    </row>
    <row r="372" spans="3:6" ht="19.5" customHeight="1" x14ac:dyDescent="0.3">
      <c r="C372" s="1"/>
      <c r="D372" s="1"/>
      <c r="E372" s="1"/>
      <c r="F372" s="1"/>
    </row>
    <row r="373" spans="3:6" ht="19.5" customHeight="1" x14ac:dyDescent="0.3">
      <c r="C373" s="1"/>
      <c r="D373" s="1"/>
      <c r="E373" s="1"/>
      <c r="F373" s="1"/>
    </row>
    <row r="374" spans="3:6" ht="19.5" customHeight="1" x14ac:dyDescent="0.3">
      <c r="C374" s="1"/>
      <c r="D374" s="1"/>
      <c r="E374" s="1"/>
      <c r="F374" s="1"/>
    </row>
    <row r="375" spans="3:6" ht="19.5" customHeight="1" x14ac:dyDescent="0.3">
      <c r="C375" s="1"/>
      <c r="D375" s="1"/>
      <c r="E375" s="1"/>
      <c r="F375" s="1"/>
    </row>
    <row r="376" spans="3:6" ht="19.5" customHeight="1" x14ac:dyDescent="0.3">
      <c r="C376" s="1"/>
      <c r="D376" s="1"/>
      <c r="E376" s="1"/>
      <c r="F376" s="1"/>
    </row>
    <row r="377" spans="3:6" ht="19.5" customHeight="1" x14ac:dyDescent="0.3">
      <c r="C377" s="1"/>
      <c r="D377" s="1"/>
      <c r="E377" s="1"/>
      <c r="F377" s="1"/>
    </row>
    <row r="378" spans="3:6" ht="19.5" customHeight="1" x14ac:dyDescent="0.3">
      <c r="C378" s="1"/>
      <c r="D378" s="1"/>
      <c r="E378" s="1"/>
      <c r="F378" s="1"/>
    </row>
    <row r="379" spans="3:6" ht="49.5" customHeight="1" x14ac:dyDescent="0.3">
      <c r="C379" s="1"/>
      <c r="D379" s="1"/>
      <c r="E379" s="1"/>
      <c r="F379" s="1"/>
    </row>
    <row r="380" spans="3:6" ht="27" customHeight="1" x14ac:dyDescent="0.3">
      <c r="C380" s="1"/>
      <c r="D380" s="1"/>
      <c r="E380" s="1"/>
      <c r="F380" s="1"/>
    </row>
  </sheetData>
  <sheetProtection selectLockedCells="1" selectUnlockedCells="1"/>
  <mergeCells count="14">
    <mergeCell ref="B6:E6"/>
    <mergeCell ref="B9:B10"/>
    <mergeCell ref="C9:C10"/>
    <mergeCell ref="D9:D10"/>
    <mergeCell ref="D1:F1"/>
    <mergeCell ref="D2:F2"/>
    <mergeCell ref="D3:F3"/>
    <mergeCell ref="E9:F9"/>
    <mergeCell ref="A103:C103"/>
    <mergeCell ref="E103:F103"/>
    <mergeCell ref="B7:E7"/>
    <mergeCell ref="D4:F4"/>
    <mergeCell ref="A9:A10"/>
    <mergeCell ref="B5:E5"/>
  </mergeCells>
  <pageMargins left="0.78740157480314965" right="0.39370078740157483" top="0.78740157480314965" bottom="0.78740157480314965" header="0.39370078740157483" footer="0"/>
  <pageSetup paperSize="9" scale="47" firstPageNumber="0" fitToHeight="0" orientation="portrait" r:id="rId1"/>
  <headerFooter differentFirst="1" alignWithMargins="0">
    <oddHeader>&amp;C&amp;"Times New Roman,обычный"&amp;16&amp;P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вичитаний</vt:lpstr>
      <vt:lpstr>вичитаний!Заголовки_для_печати</vt:lpstr>
      <vt:lpstr>вичитаний!Область_печати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Бiк Галина</dc:creator>
  <cp:lastModifiedBy>User</cp:lastModifiedBy>
  <cp:lastPrinted>2025-12-08T10:11:24Z</cp:lastPrinted>
  <dcterms:created xsi:type="dcterms:W3CDTF">2015-12-11T08:22:53Z</dcterms:created>
  <dcterms:modified xsi:type="dcterms:W3CDTF">2025-12-16T15:53:18Z</dcterms:modified>
</cp:coreProperties>
</file>