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865"/>
  </bookViews>
  <sheets>
    <sheet name="ПІП" sheetId="2" r:id="rId1"/>
  </sheets>
  <definedNames>
    <definedName name="_xlnm.Print_Titles" localSheetId="0">ПІП!$9:$11</definedName>
    <definedName name="_xlnm.Print_Area" localSheetId="0">ПІП!$A$1:$P$70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6" i="2" l="1"/>
  <c r="L64" i="2"/>
  <c r="K67" i="2" l="1"/>
  <c r="K66" i="2" s="1"/>
  <c r="K65" i="2"/>
  <c r="K64" i="2" s="1"/>
  <c r="P63" i="2"/>
  <c r="O63" i="2"/>
  <c r="N63" i="2"/>
  <c r="M63" i="2"/>
  <c r="L63" i="2"/>
  <c r="K62" i="2"/>
  <c r="K61" i="2"/>
  <c r="K60" i="2"/>
  <c r="P59" i="2"/>
  <c r="P58" i="2" s="1"/>
  <c r="O59" i="2"/>
  <c r="O58" i="2" s="1"/>
  <c r="N59" i="2"/>
  <c r="N58" i="2" s="1"/>
  <c r="M59" i="2"/>
  <c r="M58" i="2" s="1"/>
  <c r="L59" i="2"/>
  <c r="L58" i="2" s="1"/>
  <c r="K57" i="2"/>
  <c r="K55" i="2"/>
  <c r="P54" i="2"/>
  <c r="O54" i="2"/>
  <c r="N54" i="2"/>
  <c r="M54" i="2"/>
  <c r="L54" i="2"/>
  <c r="K53" i="2"/>
  <c r="K51" i="2"/>
  <c r="K49" i="2"/>
  <c r="K48" i="2"/>
  <c r="K47" i="2"/>
  <c r="K46" i="2"/>
  <c r="P45" i="2"/>
  <c r="O45" i="2"/>
  <c r="N45" i="2"/>
  <c r="M45" i="2"/>
  <c r="L45" i="2"/>
  <c r="K43" i="2"/>
  <c r="K41" i="2"/>
  <c r="K39" i="2"/>
  <c r="K37" i="2"/>
  <c r="K36" i="2"/>
  <c r="K35" i="2"/>
  <c r="K34" i="2"/>
  <c r="K33" i="2"/>
  <c r="K32" i="2"/>
  <c r="K31" i="2"/>
  <c r="K30" i="2"/>
  <c r="K29" i="2"/>
  <c r="K28" i="2"/>
  <c r="K27" i="2"/>
  <c r="K26" i="2"/>
  <c r="K25" i="2"/>
  <c r="K24" i="2"/>
  <c r="K18" i="2"/>
  <c r="K23" i="2"/>
  <c r="K22" i="2"/>
  <c r="K20" i="2"/>
  <c r="K17" i="2"/>
  <c r="P15" i="2"/>
  <c r="O15" i="2"/>
  <c r="N15" i="2"/>
  <c r="M15" i="2"/>
  <c r="L15" i="2"/>
  <c r="K14" i="2"/>
  <c r="P13" i="2"/>
  <c r="O13" i="2"/>
  <c r="N13" i="2"/>
  <c r="M13" i="2"/>
  <c r="L13" i="2"/>
  <c r="N12" i="2" l="1"/>
  <c r="M44" i="2"/>
  <c r="O44" i="2"/>
  <c r="L44" i="2"/>
  <c r="P44" i="2"/>
  <c r="N44" i="2"/>
  <c r="K13" i="2"/>
  <c r="M12" i="2"/>
  <c r="K54" i="2"/>
  <c r="K15" i="2"/>
  <c r="O12" i="2"/>
  <c r="O68" i="2" s="1"/>
  <c r="K63" i="2"/>
  <c r="L12" i="2"/>
  <c r="P12" i="2"/>
  <c r="K59" i="2"/>
  <c r="K58" i="2" s="1"/>
  <c r="K45" i="2"/>
  <c r="P68" i="2" l="1"/>
  <c r="N68" i="2"/>
  <c r="M68" i="2"/>
  <c r="K44" i="2"/>
  <c r="L68" i="2"/>
  <c r="K12" i="2"/>
  <c r="K68" i="2" l="1"/>
</calcChain>
</file>

<file path=xl/sharedStrings.xml><?xml version="1.0" encoding="utf-8"?>
<sst xmlns="http://schemas.openxmlformats.org/spreadsheetml/2006/main" count="343" uniqueCount="185">
  <si>
    <t>у тому числі за рахунок:</t>
  </si>
  <si>
    <t>коштів місцевого бюджету</t>
  </si>
  <si>
    <t>міжбюджетних трансфертів з державного бюджету</t>
  </si>
  <si>
    <t xml:space="preserve">міжбюджетних трансфертів з інших місцевих бюджетів </t>
  </si>
  <si>
    <t>місцевих запозичень</t>
  </si>
  <si>
    <t>інших джерел</t>
  </si>
  <si>
    <t>Х</t>
  </si>
  <si>
    <t>УСЬОГО</t>
  </si>
  <si>
    <t>Загальна вартість публічного інвестиційного проєкту/ програми публічних інвестицій</t>
  </si>
  <si>
    <t>№ з/п</t>
  </si>
  <si>
    <t>Код Програмної класифікації видатків та кредитування місцевого бюджету</t>
  </si>
  <si>
    <t>Найменування бюджетної програми згідно з Типовою програмною класифікацією видатків та кредитування місцевого бюджету</t>
  </si>
  <si>
    <t>Обсяг бюджетних коштів, спрямованих на реалізацію публічного інвестиційного проєкту/ програми публічних інвестицій 
у 2026 році</t>
  </si>
  <si>
    <t>1.1</t>
  </si>
  <si>
    <t>1.2</t>
  </si>
  <si>
    <t>2.1</t>
  </si>
  <si>
    <t>2.2</t>
  </si>
  <si>
    <t>Найменування галузі (сектору) для публічного інвестування/ публічного інвестиційного проєкту/ програми публічних інвестицій</t>
  </si>
  <si>
    <t>Унікальний ідентифікатор проєкту/ програми</t>
  </si>
  <si>
    <t>Найменування відповідального головного розпорядника коштів місцевого бюджету за галузь (сектор) / головного розпорядника коштів місцевого бюджету / відповідального виконавця</t>
  </si>
  <si>
    <t>Період реалізації публічного інвестиційного проєкту/ програми публічних інвестицій 
(рік початку і завершення)</t>
  </si>
  <si>
    <t>0410000000</t>
  </si>
  <si>
    <t>(код бюджету)</t>
  </si>
  <si>
    <t>Обсяги</t>
  </si>
  <si>
    <t xml:space="preserve">публічних інвестицій у розрізі публічних інвестиційних проєктів </t>
  </si>
  <si>
    <t>та програм публічних інвестицій</t>
  </si>
  <si>
    <t>у 2026 році</t>
  </si>
  <si>
    <t>(грн)</t>
  </si>
  <si>
    <t>Освіта і наука</t>
  </si>
  <si>
    <t>1.3</t>
  </si>
  <si>
    <t>1.4</t>
  </si>
  <si>
    <t>1.5</t>
  </si>
  <si>
    <t>1.6</t>
  </si>
  <si>
    <t>1.7</t>
  </si>
  <si>
    <t>1.8</t>
  </si>
  <si>
    <t>Департамент капітального будівництва Дніпропетровської обласної державної адміністрації</t>
  </si>
  <si>
    <t>Підготовка та реалізація публічних інвестиційних проектів / програм публічних інвестицій за рахунок коштів місцевого бюджету в галузі освіти</t>
  </si>
  <si>
    <t>1511300</t>
  </si>
  <si>
    <t>Криворізька міська територіальна громада</t>
  </si>
  <si>
    <t>Капітальний ремонт з енергомодернізації будівлі гуртожитку, що розташована за адресою: вул. Сергія Колачевського, 133, м. Кривий Ріг Дніпропетровської області</t>
  </si>
  <si>
    <t>Капітальний ремонт Криворізького Центрально-Міського ліцею Криворізької міської ради за адресою: вул. Лермонтова, 12, м. Кривий Ріг, Дніпропетровська область</t>
  </si>
  <si>
    <t>Дніпровська міська територіальна громада</t>
  </si>
  <si>
    <t xml:space="preserve">Кам’янська міська територіальна громада </t>
  </si>
  <si>
    <t>Реконструкція комунального закладу "Дошкільний навчальний заклад (ясла-садок) – центр розвитку дитини №27 "Орлятко" Кам’янської міської ради за адресою: просп. Наддніпрянський, 5. Коригування</t>
  </si>
  <si>
    <t>1.9</t>
  </si>
  <si>
    <t>1.10</t>
  </si>
  <si>
    <t>1.11</t>
  </si>
  <si>
    <t>1.12</t>
  </si>
  <si>
    <t>1.13</t>
  </si>
  <si>
    <t>1.14</t>
  </si>
  <si>
    <t>1.15</t>
  </si>
  <si>
    <t>1.16</t>
  </si>
  <si>
    <t>1.17</t>
  </si>
  <si>
    <t>1.18</t>
  </si>
  <si>
    <t>1.19</t>
  </si>
  <si>
    <t>1.20</t>
  </si>
  <si>
    <t>1.21</t>
  </si>
  <si>
    <t>1.22</t>
  </si>
  <si>
    <t>Божедарівська селищна територіальна громада</t>
  </si>
  <si>
    <t>Софіївка селищна територіальна громада</t>
  </si>
  <si>
    <t>1.23</t>
  </si>
  <si>
    <t>Департамент освіти і науки Дніпропетровської обласної державної адміністрації</t>
  </si>
  <si>
    <t>0611300</t>
  </si>
  <si>
    <t>061125-7DDA0867</t>
  </si>
  <si>
    <t>120925-8FDF4E31</t>
  </si>
  <si>
    <t>120925-EA4BB80C</t>
  </si>
  <si>
    <t>211025-251E6B2D</t>
  </si>
  <si>
    <t>120925-7871EC08</t>
  </si>
  <si>
    <t>121125-A39575EE</t>
  </si>
  <si>
    <t>120925-D1A23C2B</t>
  </si>
  <si>
    <t>121125-4ED510B7</t>
  </si>
  <si>
    <t>120925-34EB55C5</t>
  </si>
  <si>
    <t>120925-A58ABF0C</t>
  </si>
  <si>
    <t>120925-5D577461</t>
  </si>
  <si>
    <t>120925-CB1A942A</t>
  </si>
  <si>
    <t>120925-4B9EBFEB</t>
  </si>
  <si>
    <t>120925-0D818241</t>
  </si>
  <si>
    <t>121125-18DF10F7</t>
  </si>
  <si>
    <t>120925-0A0B75AB</t>
  </si>
  <si>
    <t>120925-3C2A41F0</t>
  </si>
  <si>
    <t>120925-22267E52</t>
  </si>
  <si>
    <t>120925-D35031F2</t>
  </si>
  <si>
    <t>120925-5F9FDBE5</t>
  </si>
  <si>
    <t>120925-0DD72326</t>
  </si>
  <si>
    <t>120925-1C8470F2</t>
  </si>
  <si>
    <t>120925-D287A610</t>
  </si>
  <si>
    <t>Охорона здоров'я</t>
  </si>
  <si>
    <t>Департамент охорони здоров’я Дніпропетровської обласної державної адміністрації</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</si>
  <si>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</si>
  <si>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1512170</t>
  </si>
  <si>
    <t>2.3</t>
  </si>
  <si>
    <t>2.4</t>
  </si>
  <si>
    <t>2.5</t>
  </si>
  <si>
    <t>2.6</t>
  </si>
  <si>
    <t>2.7</t>
  </si>
  <si>
    <t>160925-C3E5C674</t>
  </si>
  <si>
    <t>1517381</t>
  </si>
  <si>
    <t>Реалізація проектів в рамках Програми з відновлення України</t>
  </si>
  <si>
    <t>160925-8C9A73F5</t>
  </si>
  <si>
    <t>160925-00C5B347</t>
  </si>
  <si>
    <t>160925-F1C22CC6</t>
  </si>
  <si>
    <t>081025-0865DDFD</t>
  </si>
  <si>
    <t>231025-A1FD923B</t>
  </si>
  <si>
    <t>160925-150D62B9</t>
  </si>
  <si>
    <t>160925-CA51D59D</t>
  </si>
  <si>
    <t>2.8</t>
  </si>
  <si>
    <t>Соціальна сфера</t>
  </si>
  <si>
    <t>Департамент соціального захисту населення Дніпропетровської обласної державної адміністрації </t>
  </si>
  <si>
    <t>Підготовка та реалізація публічних інвестиційних проектів / програм публічних інвестицій за рахунок коштів місцевого бюджету в галузі соціального захисту та соціального забезпечення</t>
  </si>
  <si>
    <t>0813250</t>
  </si>
  <si>
    <t>Будівництво споруди цивільного захисту з улаштуванням переходу у комунальному закладі "Дніпропетровський дитячій будинок-інтернат" Дніпропетровської обласної ради</t>
  </si>
  <si>
    <t>3.1</t>
  </si>
  <si>
    <t>3.2</t>
  </si>
  <si>
    <t>3.3</t>
  </si>
  <si>
    <t>121125-CEBB18D1</t>
  </si>
  <si>
    <t>Будівництво свердловини та пожежної вежі у комунальному закладі "Верхівцевський психоневрологічний інтернат" Дніпропетровської обласної ради" за адресою: Дніпропетровська область, місто Верхівцеве, вул. Залізнична, 1а</t>
  </si>
  <si>
    <t>251025-67879360</t>
  </si>
  <si>
    <t>Капітальний ремонт пожежного резервуару комунального закладу "Криничанський психоневрологічний інтернат" Дніпропетровської обласної ради"</t>
  </si>
  <si>
    <t>131125-641853F5</t>
  </si>
  <si>
    <t>Муніципальна інфраструктура та послуги</t>
  </si>
  <si>
    <t>Департамент житлово-комунального господарства та будівництва Дніпропетровської обласної державної адміністрації</t>
  </si>
  <si>
    <t>Підготовка та реалізація публічних інвестиційних проектів / програм публічних інвестицій за рахунок коштів місцевого бюджету в галузі охорони навколишнього природного середовища</t>
  </si>
  <si>
    <t>1218350</t>
  </si>
  <si>
    <t>Підготовка та реалізація публічних інвестиційних проектів / програм публічних інвестицій за рахунок коштів місцевого бюджету в галузі житлово-комунального господарства</t>
  </si>
  <si>
    <t>1216091</t>
  </si>
  <si>
    <t>Реконструкція хлораторної цеху очисних споруд КП ДОР «Аульський водовід» Дніпропетровська обл., Криничанський р-н, смт Аули, Комплекс будівель та споруд №2</t>
  </si>
  <si>
    <t>241025-4D8D4609</t>
  </si>
  <si>
    <t>Придбання обладнання, техніки, машин, механізмів та устаткування для збирання, перевезення, оброблення побутових відходів та відходів, що утворилися через пошкодження (руйнування) будівель та споруд унаслідок бойових дій, терористичних актів, диверсій або проведення робіт з ліквідації їх наслідків</t>
  </si>
  <si>
    <t>4.1</t>
  </si>
  <si>
    <t>4.2</t>
  </si>
  <si>
    <t>271025-6CAA4BDF</t>
  </si>
  <si>
    <t>Витрати на реалізацію</t>
  </si>
  <si>
    <t>Витрати на підготовку</t>
  </si>
  <si>
    <t>А</t>
  </si>
  <si>
    <t>Департамент соціального захисту населення Дніпропетровської обласної державної адміністрації</t>
  </si>
  <si>
    <t>у тому числі:</t>
  </si>
  <si>
    <t>СКРИТИ !!!!</t>
  </si>
  <si>
    <t>2021-2026</t>
  </si>
  <si>
    <t>Капітальний ремонт КЗО "Навчально-виховний комплекс №122 “загальноосвітній навчальний заклад - дошкільний навчальний заклад” Дніпровської міської ради, за адресою:  м. Дніпро, вул. Кожедуба, 49 (у т. ч. ПКД)</t>
  </si>
  <si>
    <t>2019–2026</t>
  </si>
  <si>
    <t>Нове будівництво протирадіаційного укриття (ПРУ)  для Криворізької гімназії  № 89 “Потенціал” Криворізької міської ради за адресою: вул. Мальовнича, буд. 1А, м. Кривий Ріг,  Дніпропетровської обл., 50054 (у т. ч. ПКД)</t>
  </si>
  <si>
    <t>2023–2026</t>
  </si>
  <si>
    <t>Капітальний ремонт Криворізької загальноосвітньої школи I-III ступенів № 89 Криворізької міської ради Дніпропетровської області за адресою: 50054, місто Кривий Ріг, вулиця Мальовнича, будинок 1А (у т. ч. ПКД)</t>
  </si>
  <si>
    <t>2021-2028</t>
  </si>
  <si>
    <t>2023-2026</t>
  </si>
  <si>
    <t>Капітальний ремонт Комунального закладу  “Дошкільний навчальний заклад (ясла-садок) № 295” Криворізької міської ради за адресою:  мікрорайон Сонячний, 3-Б, м. Кривий Ріг, Дніпропетровська область (у т. ч. ПКД)</t>
  </si>
  <si>
    <t>Нове будівництво  протирадіаційного укриття (ПРУ)  для Криворізького ліцею № 95 Криворізької міської   ради  за адресою: вул. Соборності, буд. 20А,  м. Кривий Ріг, Дніпропетровська обл., 50006 (у т. ч. ПКД)</t>
  </si>
  <si>
    <t>Капітальний ремонт Криворізької гімназії № 95 за адресою:  вул. Соборності, 20А, м. Кривий Ріг, Дніпропетровська область (у т. ч. ПКД)</t>
  </si>
  <si>
    <t>Капітальний ремонт Комунального закладу “Дошкільний навчальний заклад (ясла-садок) комбінованого типу №201” Криворізької міської ради за адресою:  вул. Алмазна,  41, м. Кривий Ріг, Дніпропетровська область (у т. ч. ПКД)</t>
  </si>
  <si>
    <t>2021-2027</t>
  </si>
  <si>
    <t>Капітальний ремонт будівлі Криворізької загальноосвітньої школи I-III ступенів № 85 Криворізької міської ради Дніпропетровської області за адресою: 50046, місто Кривий Ріг, Військове містечко-35, будинок 25а (у т. ч. ПКД)</t>
  </si>
  <si>
    <t>Капітальний ремонт будівлі Криворізької загальноосвітньої школи I-III ступенів № 85 Криворізької міської ради Дніпропетровської області за адресою: 50046, місто Кривий Ріг, мікрорайон Всебратське-2, будинок 65б (у т. ч. ПКД)</t>
  </si>
  <si>
    <t>Реконструкція Комунального закладу  “Дошкільний навчальний заклад (ясла-садок) № 70” Криворізької міської ради за адресою:  вул. Кривбасівська, 54-А, м. Кривий Ріг, Дніпропетровська область (у т. ч. ПКД)</t>
  </si>
  <si>
    <t>2021-2029</t>
  </si>
  <si>
    <t>Реконструкція технічного підвалу під споруду подвійного призначення (СПП) із захисними властивостями протирадіаційного укриття (ПРУ) для Комунального закладу дошкільної освіти (ясла-садок) комбінованого типу № 70 Криворізької міської ради за адресою: вул. Кривбасівська, 54-А, м. Кривий Ріг, Дніпропетровська область, 50024  (у т. ч. ПКД)</t>
  </si>
  <si>
    <t>2024-2028</t>
  </si>
  <si>
    <t>Реконструкція Криворізької загальноосвітньої школи І-ІІІ ступенів № 37 Криворізької міської ради за адресою: вул. Таісії Буряченко, 17, м. Кривий Ріг, Дніпропетровська область (у т. ч. ПКД)</t>
  </si>
  <si>
    <t>Капітальний ремонт Комунального закладу  “Дошкільний навчальний заклад (ясла-садок) № 260” Криворізької міської ради за адресою: вул. Доватора, 5А, м. Кривий Ріг, Дніпропетровська область (у т. ч. ПКД)</t>
  </si>
  <si>
    <t>Капітальний ремонт Комунального закладу “Дошкільний навчальний заклад (ясла-садок) № 180” Криворізької міської ради за адресою: вул. Віталія Матусевича, 8а, м. Кривий Ріг, Дніпропетровська область (у т. ч. ПКД)</t>
  </si>
  <si>
    <t>Капітальний ремонт Криворізької загальноосвітньої спеціалізованої школи I-III ступенів № 4 з поглибленим вивченням іноземних мов Криворізької міської ради за адресою: вул.  Героїв АТО, 15, м. Кривий Ріг, Дніпропетровська область (у т. ч. ПКД)</t>
  </si>
  <si>
    <t>Капітальний ремонт Криворізької загальноосвітньої школи І-ІІІ ступенів № 60 Криворізької міської ради за адресою: вул. Українська, 66, м. Кривий Ріг, Дніпропетровська область (у т. ч. ПКД)</t>
  </si>
  <si>
    <t>Капітальний ремонт КЗО “Божедарівська середня загальноосвітня школа І – ІІІ ступенів” Криничанської районної ради (чотири філії) вул. Лагерна, 14-Б, смт Щорськ, Криничанський район, Дніпропетровська область ( у т. ч. ПКД)</t>
  </si>
  <si>
    <t>2017-2028</t>
  </si>
  <si>
    <t>Реконструкція будівлі дитячого садка в с. Чкалове Нікопольського району Дніпропетровської області (коригування), (у  т. ч. ПКД)</t>
  </si>
  <si>
    <t>2015-2026</t>
  </si>
  <si>
    <t xml:space="preserve">Капітальний ремонт (санація) будівель дитячого дошкільного навчального закладу № 2 “Ромашка”, за адресою: вул. Шкільна, 19Б, смт Софіївка, Софіївського району, Дніпропетровської області ( у т. ч. ПКД) </t>
  </si>
  <si>
    <t>2019-2026</t>
  </si>
  <si>
    <t>Нове будівництво хірургічного корпусу (з переходом) КП “Дніпропетровська обласна дитяча лікарня” ДОР” за адресою: вул.Космічна,13, м. Дніпро  (у т. ч. ПКД)</t>
  </si>
  <si>
    <t>Нове будівництво захисної споруди цивільного захисту № 1 для КП “Регіональний медичний центр родинного здоров’я” Дніпропетровської обласної ради” за адресою: вул. Космічна, 13, м. Дніпро (у т. ч. ПКД)</t>
  </si>
  <si>
    <t>Нове будівництво Центру дитячої онкогематології та трансплантації кісткового мозку для КП “Регіональний медичний центр родинного здоров’я” Дніпропетровської обласної ради” за адресою: вул. Космічна, 13, м. Дніпро (у т. ч. ПКД)</t>
  </si>
  <si>
    <t>2026-2030</t>
  </si>
  <si>
    <t>Реконструкція відділення постінтенсивного догляду та виходжування новонароджених КЗ “Дніпропетровський обласний перинатальний центр зі стаціонаром” ДОР по вул. Космічна, 17 в м. Дніпропетровськ ( у т. ч. ПКД)</t>
  </si>
  <si>
    <t>2016-2026</t>
  </si>
  <si>
    <t>Реконструкція Комунального некомерційного підприємства “Міський пологовий будинок №1” Дніпровської міської ради за адресою: вул. Воскресенська, будинок 2, м. Дніпро (у т. ч. ПКД)</t>
  </si>
  <si>
    <t>Реконструкція відділення екстреної медичної допомоги КП “Новомосковська центральна районна лікарня” Дніпропетровської обласної ради” за адресою: м. Новомосковськ, вул. Гетьманська, 238 ( у т. ч. ПКД)</t>
  </si>
  <si>
    <t>2020-2026</t>
  </si>
  <si>
    <t>Капітальний ремонт будівлі нового хірургічного корпусу комунального закладу “Дніпропетровська обласна клінічна лікарня ім. І.І. Мечникова” з утеплюванням фасаду та підсиленням опорних ділянок спирання плит перекриття по блокам “А” і “Д”. Коригування ( у т. ч. ПКД)</t>
  </si>
  <si>
    <t>Капітальний ремонт будівлі КНП “Міська клінічна лікарня №4” Дніпровської міської ради за адресою: м. Дніпро, вул. Ближня, 31. Коригування (у т. ч. ПКД)</t>
  </si>
  <si>
    <t>2026-2028</t>
  </si>
  <si>
    <t>2026</t>
  </si>
  <si>
    <t>Додаток 6
до рішення обласної ради</t>
  </si>
  <si>
    <t>Нове будівництво  протирадіаційного укриття (ПРУ)  для КЗО “Навчально-виховний комплекс №122” загальноосвітній навчальний заклад - дошкільний навчальний заклад” Дніпровської міської ради, за адресою:  м. Дніпро, вул. Кожедуба, 49 (у т. ч. ПКД)</t>
  </si>
  <si>
    <t>Мозолевська сільська  територіальна громада</t>
  </si>
  <si>
    <t>Самарівська міська територіальна громада</t>
  </si>
  <si>
    <t>Заступник голови обласної ради                                                                                                                                                                    І. КАШИРІН</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</si>
</sst>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color theme="1"/>
      <name val="Calibri"/>
      <family val="2"/>
      <charset val="204"/>
      <scheme val="minor"/>
    </font>
    <font>
      <sz val="10"/>
      <color rgb="FF000000"/>
      <name val="Times New Roman"/>
      <family val="1"/>
      <charset val="204"/>
    </font>
    <font>
      <sz val="10"/>
      <color theme="1"/>
      <name val="Times New Roman"/>
      <family val="1"/>
      <charset val="204"/>
    </font>
    <font>
      <sz val="11"/>
      <color theme="1"/>
      <name val="Times New Roman"/>
      <family val="1"/>
      <charset val="204"/>
    </font>
    <font>
      <sz val="11"/>
      <color rgb="FF000000"/>
      <name val="Times New Roman"/>
      <family val="1"/>
      <charset val="204"/>
    </font>
    <font>
      <sz val="11"/>
      <name val="Times New Roman"/>
      <family val="1"/>
      <charset val="204"/>
    </font>
    <font>
      <sz val="8"/>
      <color rgb="FF000000"/>
      <name val="Times New Roman"/>
      <family val="1"/>
      <charset val="204"/>
    </font>
    <font>
      <sz val="8"/>
      <color theme="1"/>
      <name val="Times New Roman"/>
      <family val="1"/>
      <charset val="204"/>
    </font>
    <font>
      <sz val="14"/>
      <color theme="1"/>
      <name val="Times New Roman"/>
      <family val="1"/>
      <charset val="204"/>
    </font>
    <font>
      <b/>
      <sz val="14"/>
      <color theme="1"/>
      <name val="Times New Roman"/>
      <family val="1"/>
      <charset val="204"/>
    </font>
    <font>
      <b/>
      <sz val="11"/>
      <color rgb="FF000000"/>
      <name val="Times New Roman"/>
      <family val="1"/>
      <charset val="204"/>
    </font>
    <font>
      <b/>
      <sz val="11"/>
      <name val="Times New Roman"/>
      <family val="1"/>
      <charset val="204"/>
    </font>
    <font>
      <b/>
      <sz val="11"/>
      <color theme="1"/>
      <name val="Times New Roman"/>
      <family val="1"/>
      <charset val="204"/>
    </font>
    <font>
      <sz val="11"/>
      <color rgb="FFFF0000"/>
      <name val="Times New Roman"/>
      <family val="1"/>
      <charset val="204"/>
    </font>
    <font>
      <b/>
      <sz val="11"/>
      <color rgb="FFFF0000"/>
      <name val="Times New Roman"/>
      <family val="1"/>
      <charset val="204"/>
    </font>
    <font>
      <sz val="11"/>
      <color rgb="FF7030A0"/>
      <name val="Times New Roman"/>
      <family val="1"/>
      <charset val="204"/>
    </font>
    <font>
      <sz val="12"/>
      <name val="Times New Roman"/>
      <family val="1"/>
      <charset val="204"/>
    </font>
    <font>
      <sz val="10"/>
      <name val="Times New Roman"/>
      <family val="1"/>
      <charset val="204"/>
    </font>
    <font>
      <i/>
      <sz val="11"/>
      <name val="Times New Roman"/>
      <family val="1"/>
      <charset val="204"/>
    </font>
    <font>
      <sz val="8"/>
      <name val="Times New Roman"/>
      <family val="1"/>
      <charset val="204"/>
    </font>
    <font>
      <b/>
      <u/>
      <sz val="11"/>
      <name val="Times New Roman"/>
      <family val="1"/>
      <charset val="204"/>
    </font>
    <font>
      <sz val="10"/>
      <color rgb="FFFF0000"/>
      <name val="Times New Roman"/>
      <family val="1"/>
      <charset val="204"/>
    </font>
    <font>
      <sz val="8"/>
      <color rgb="FFFF0000"/>
      <name val="Times New Roman"/>
      <family val="1"/>
      <charset val="204"/>
    </font>
    <font>
      <b/>
      <sz val="16"/>
      <name val="Times New Roman"/>
      <family val="1"/>
      <charset val="204"/>
    </font>
    <font>
      <b/>
      <sz val="12"/>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0">
    <xf numFmtId="0" fontId="0" fillId="0" borderId="0" xfId="0"/>
    <xf numFmtId="0" fontId="3" fillId="0" borderId="0" xfId="0" applyFont="1"/>
    <xf numFmtId="1" fontId="3" fillId="0" borderId="0" xfId="0" applyNumberFormat="1" applyFont="1"/>
    <xf numFmtId="1" fontId="6"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5" fillId="0" borderId="1" xfId="0" applyFont="1" applyBorder="1" applyAlignment="1">
      <alignment vertical="center" wrapText="1"/>
    </xf>
    <xf numFmtId="49" fontId="4" fillId="0" borderId="1" xfId="0" applyNumberFormat="1" applyFont="1" applyBorder="1" applyAlignment="1">
      <alignment horizontal="center" vertical="center" wrapText="1"/>
    </xf>
    <xf numFmtId="0" fontId="2" fillId="0" borderId="0" xfId="0" applyFont="1" applyAlignment="1">
      <alignment horizontal="center" vertical="center" wrapText="1"/>
    </xf>
    <xf numFmtId="49" fontId="5" fillId="2" borderId="1" xfId="0" applyNumberFormat="1" applyFont="1" applyFill="1" applyBorder="1" applyAlignment="1" applyProtection="1">
      <alignment horizontal="center" vertical="center" wrapText="1"/>
      <protection locked="0"/>
    </xf>
    <xf numFmtId="1" fontId="10"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2" fillId="0" borderId="0" xfId="0" applyFont="1"/>
    <xf numFmtId="0" fontId="3" fillId="2" borderId="1" xfId="0" applyFont="1" applyFill="1" applyBorder="1" applyAlignment="1">
      <alignment horizontal="left" vertical="center" wrapText="1"/>
    </xf>
    <xf numFmtId="49" fontId="11" fillId="2" borderId="1" xfId="0" applyNumberFormat="1" applyFont="1" applyFill="1" applyBorder="1" applyAlignment="1" applyProtection="1">
      <alignment horizontal="center" vertical="center" wrapText="1"/>
      <protection locked="0"/>
    </xf>
    <xf numFmtId="3" fontId="5"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5" fillId="0" borderId="0" xfId="0" applyFont="1"/>
    <xf numFmtId="49" fontId="10"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3" fontId="11" fillId="0" borderId="1" xfId="0" applyNumberFormat="1" applyFont="1" applyBorder="1" applyAlignment="1">
      <alignment horizontal="right" vertical="center" wrapText="1"/>
    </xf>
    <xf numFmtId="0" fontId="11" fillId="0" borderId="0" xfId="0" applyFont="1"/>
    <xf numFmtId="49" fontId="15" fillId="0" borderId="1" xfId="0" applyNumberFormat="1" applyFont="1" applyBorder="1" applyAlignment="1">
      <alignment horizontal="center" vertical="center" wrapText="1"/>
    </xf>
    <xf numFmtId="0" fontId="15" fillId="0" borderId="0" xfId="0" applyFont="1"/>
    <xf numFmtId="3" fontId="5" fillId="3" borderId="1" xfId="0" applyNumberFormat="1" applyFont="1" applyFill="1" applyBorder="1" applyAlignment="1">
      <alignment horizontal="right" vertical="center" wrapText="1"/>
    </xf>
    <xf numFmtId="0" fontId="5" fillId="0" borderId="0" xfId="0" applyFont="1" applyAlignment="1">
      <alignment horizontal="center"/>
    </xf>
    <xf numFmtId="3" fontId="5" fillId="0" borderId="0" xfId="0" applyNumberFormat="1" applyFont="1"/>
    <xf numFmtId="49" fontId="16" fillId="0" borderId="2" xfId="0" applyNumberFormat="1" applyFont="1" applyFill="1" applyBorder="1" applyAlignment="1">
      <alignment horizontal="center" vertical="center"/>
    </xf>
    <xf numFmtId="0" fontId="17" fillId="0" borderId="0" xfId="0" applyFont="1" applyFill="1" applyAlignment="1">
      <alignment horizontal="center" vertical="center"/>
    </xf>
    <xf numFmtId="0" fontId="11" fillId="2" borderId="1" xfId="0" applyFont="1" applyFill="1" applyBorder="1" applyAlignment="1">
      <alignment horizontal="left" vertical="center" wrapText="1"/>
    </xf>
    <xf numFmtId="3" fontId="5" fillId="0" borderId="1" xfId="0" applyNumberFormat="1" applyFont="1" applyBorder="1" applyAlignment="1">
      <alignment horizontal="center" vertical="center" wrapText="1"/>
    </xf>
    <xf numFmtId="3" fontId="5" fillId="2" borderId="1" xfId="0" applyNumberFormat="1" applyFont="1" applyFill="1" applyBorder="1" applyAlignment="1">
      <alignment horizontal="right" vertical="center" wrapText="1"/>
    </xf>
    <xf numFmtId="3" fontId="11" fillId="2" borderId="1" xfId="0" applyNumberFormat="1" applyFont="1" applyFill="1" applyBorder="1" applyAlignment="1">
      <alignment horizontal="left" vertical="center" wrapText="1"/>
    </xf>
    <xf numFmtId="0" fontId="20" fillId="2" borderId="1" xfId="0" applyFont="1" applyFill="1" applyBorder="1" applyAlignment="1">
      <alignment horizontal="left" vertical="center" wrapText="1"/>
    </xf>
    <xf numFmtId="3" fontId="11" fillId="2" borderId="1" xfId="0" applyNumberFormat="1" applyFont="1" applyFill="1" applyBorder="1" applyAlignment="1">
      <alignment horizontal="justify" vertical="center" wrapText="1"/>
    </xf>
    <xf numFmtId="3" fontId="13" fillId="3" borderId="0" xfId="0" applyNumberFormat="1" applyFont="1" applyFill="1"/>
    <xf numFmtId="1" fontId="13" fillId="3" borderId="1" xfId="0" applyNumberFormat="1" applyFont="1" applyFill="1" applyBorder="1" applyAlignment="1">
      <alignment horizontal="center" vertical="center" wrapText="1"/>
    </xf>
    <xf numFmtId="3" fontId="13" fillId="3" borderId="1" xfId="0" applyNumberFormat="1" applyFont="1" applyFill="1" applyBorder="1" applyAlignment="1">
      <alignment horizontal="right" vertical="center" wrapText="1"/>
    </xf>
    <xf numFmtId="3" fontId="21" fillId="3"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3" fontId="13" fillId="2" borderId="1" xfId="0" applyNumberFormat="1" applyFont="1" applyFill="1" applyBorder="1" applyAlignment="1">
      <alignment horizontal="right" vertical="center" wrapText="1"/>
    </xf>
    <xf numFmtId="4" fontId="5" fillId="0" borderId="0" xfId="0" applyNumberFormat="1" applyFont="1"/>
    <xf numFmtId="4" fontId="18" fillId="0" borderId="0" xfId="0" applyNumberFormat="1" applyFont="1" applyAlignment="1">
      <alignment horizontal="right"/>
    </xf>
    <xf numFmtId="4" fontId="17" fillId="0" borderId="1" xfId="0" applyNumberFormat="1" applyFont="1" applyBorder="1" applyAlignment="1">
      <alignment horizontal="center" vertical="center" wrapText="1"/>
    </xf>
    <xf numFmtId="4" fontId="11"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4" fontId="11" fillId="0" borderId="1" xfId="0" applyNumberFormat="1" applyFont="1" applyBorder="1" applyAlignment="1">
      <alignment vertical="center" wrapText="1"/>
    </xf>
    <xf numFmtId="3" fontId="5" fillId="2" borderId="1" xfId="0" applyNumberFormat="1" applyFont="1" applyFill="1" applyBorder="1" applyAlignment="1">
      <alignment horizontal="center" vertical="center" wrapText="1"/>
    </xf>
    <xf numFmtId="0" fontId="11" fillId="2" borderId="1" xfId="0" applyFont="1" applyFill="1" applyBorder="1" applyAlignment="1">
      <alignment vertical="center" wrapText="1"/>
    </xf>
    <xf numFmtId="1" fontId="19" fillId="0" borderId="1" xfId="0" applyNumberFormat="1" applyFont="1" applyBorder="1" applyAlignment="1">
      <alignment horizontal="center" vertical="center" wrapText="1"/>
    </xf>
    <xf numFmtId="1" fontId="22" fillId="3" borderId="1" xfId="0" applyNumberFormat="1" applyFont="1" applyFill="1" applyBorder="1" applyAlignment="1">
      <alignment horizontal="center" vertical="center" wrapText="1"/>
    </xf>
    <xf numFmtId="1" fontId="7" fillId="0" borderId="0" xfId="0" applyNumberFormat="1" applyFont="1"/>
    <xf numFmtId="49" fontId="5" fillId="0" borderId="1" xfId="0" applyNumberFormat="1" applyFont="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 fontId="5" fillId="2" borderId="1" xfId="0" applyNumberFormat="1" applyFont="1" applyFill="1" applyBorder="1" applyAlignment="1">
      <alignment horizontal="right" vertical="center" wrapText="1"/>
    </xf>
    <xf numFmtId="0" fontId="3" fillId="2" borderId="0" xfId="0" applyFont="1" applyFill="1"/>
    <xf numFmtId="0" fontId="16" fillId="0" borderId="1" xfId="0" applyFont="1" applyBorder="1" applyAlignment="1">
      <alignment vertical="center" wrapText="1"/>
    </xf>
    <xf numFmtId="1" fontId="11" fillId="0" borderId="1" xfId="0" applyNumberFormat="1" applyFont="1" applyBorder="1" applyAlignment="1">
      <alignment horizontal="center" vertical="center" wrapText="1"/>
    </xf>
    <xf numFmtId="1" fontId="5" fillId="3" borderId="1" xfId="0" applyNumberFormat="1" applyFont="1" applyFill="1" applyBorder="1" applyAlignment="1">
      <alignment horizontal="center" vertical="center" wrapText="1"/>
    </xf>
    <xf numFmtId="1" fontId="11" fillId="3" borderId="1" xfId="0" applyNumberFormat="1" applyFont="1" applyFill="1" applyBorder="1" applyAlignment="1">
      <alignment horizontal="right" vertical="center" wrapText="1"/>
    </xf>
    <xf numFmtId="0" fontId="5" fillId="2" borderId="0" xfId="0" applyFont="1" applyFill="1"/>
    <xf numFmtId="3" fontId="11" fillId="0" borderId="1" xfId="0" applyNumberFormat="1" applyFont="1" applyBorder="1" applyAlignment="1">
      <alignment vertical="center" wrapText="1"/>
    </xf>
    <xf numFmtId="3" fontId="5" fillId="0" borderId="1" xfId="0" applyNumberFormat="1" applyFont="1" applyBorder="1" applyAlignment="1">
      <alignment vertical="center" wrapText="1"/>
    </xf>
    <xf numFmtId="0" fontId="24" fillId="0" borderId="1" xfId="0" applyFont="1" applyBorder="1" applyAlignment="1">
      <alignment vertical="center" wrapText="1"/>
    </xf>
    <xf numFmtId="3" fontId="11" fillId="2" borderId="1" xfId="0" applyNumberFormat="1" applyFont="1" applyFill="1" applyBorder="1" applyAlignment="1">
      <alignment horizontal="right" vertical="center" wrapText="1"/>
    </xf>
    <xf numFmtId="3" fontId="11" fillId="3" borderId="1" xfId="0" applyNumberFormat="1" applyFont="1" applyFill="1" applyBorder="1" applyAlignment="1">
      <alignment horizontal="right" vertical="center" wrapText="1"/>
    </xf>
    <xf numFmtId="0" fontId="23" fillId="0" borderId="0" xfId="0" applyNumberFormat="1" applyFont="1" applyFill="1" applyBorder="1" applyAlignment="1" applyProtection="1">
      <alignment horizontal="left" vertical="center" wrapText="1"/>
    </xf>
    <xf numFmtId="3" fontId="21" fillId="3" borderId="3" xfId="0" applyNumberFormat="1" applyFont="1" applyFill="1" applyBorder="1" applyAlignment="1">
      <alignment horizontal="center" vertical="center" wrapText="1"/>
    </xf>
    <xf numFmtId="3" fontId="21" fillId="3" borderId="4" xfId="0" applyNumberFormat="1" applyFont="1" applyFill="1" applyBorder="1" applyAlignment="1">
      <alignment horizontal="center" vertical="center" wrapText="1"/>
    </xf>
    <xf numFmtId="4" fontId="17" fillId="0" borderId="1" xfId="0" applyNumberFormat="1" applyFont="1" applyBorder="1" applyAlignment="1">
      <alignment horizontal="center" vertical="center" wrapText="1"/>
    </xf>
    <xf numFmtId="4" fontId="5" fillId="0" borderId="0" xfId="0" applyNumberFormat="1" applyFont="1" applyAlignment="1">
      <alignment horizontal="left" vertical="top" wrapText="1"/>
    </xf>
    <xf numFmtId="1" fontId="8" fillId="0" borderId="0" xfId="0" applyNumberFormat="1" applyFont="1" applyAlignment="1">
      <alignment horizontal="center"/>
    </xf>
    <xf numFmtId="1" fontId="9" fillId="0" borderId="0" xfId="0" applyNumberFormat="1" applyFont="1" applyAlignment="1">
      <alignment horizontal="center"/>
    </xf>
    <xf numFmtId="3" fontId="14" fillId="3" borderId="0" xfId="0" applyNumberFormat="1" applyFont="1" applyFill="1" applyAlignment="1">
      <alignment horizontal="center" vertical="center"/>
    </xf>
    <xf numFmtId="0" fontId="17"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3" fontId="17" fillId="0" borderId="1" xfId="0" applyNumberFormat="1"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0"/>
  <sheetViews>
    <sheetView showZeros="0" tabSelected="1" view="pageBreakPreview" topLeftCell="A64" zoomScale="115" zoomScaleNormal="115" zoomScaleSheetLayoutView="115" workbookViewId="0">
      <selection activeCell="H81" sqref="H81"/>
    </sheetView>
  </sheetViews>
  <sheetFormatPr defaultRowHeight="15" x14ac:dyDescent="0.25"/>
  <cols>
    <col min="1" max="1" width="7.85546875" style="2" bestFit="1" customWidth="1"/>
    <col min="2" max="2" width="39.140625" style="18" customWidth="1"/>
    <col min="3" max="3" width="19" style="18" customWidth="1"/>
    <col min="4" max="4" width="11.5703125" style="18" customWidth="1"/>
    <col min="5" max="5" width="36.7109375" style="18" customWidth="1"/>
    <col min="6" max="6" width="29.28515625" style="18" customWidth="1"/>
    <col min="7" max="7" width="14.5703125" style="27" customWidth="1"/>
    <col min="8" max="8" width="14.85546875" style="28" customWidth="1"/>
    <col min="9" max="10" width="14" style="37" hidden="1" customWidth="1"/>
    <col min="11" max="11" width="17.85546875" style="43" customWidth="1"/>
    <col min="12" max="12" width="16.7109375" style="43" customWidth="1"/>
    <col min="13" max="13" width="12.85546875" style="43" customWidth="1"/>
    <col min="14" max="14" width="13" style="43" customWidth="1"/>
    <col min="15" max="15" width="10.85546875" style="43" customWidth="1"/>
    <col min="16" max="16" width="9.28515625" style="43" customWidth="1"/>
    <col min="17" max="16384" width="9.140625" style="1"/>
  </cols>
  <sheetData>
    <row r="1" spans="1:16" ht="34.5" customHeight="1" x14ac:dyDescent="0.25">
      <c r="M1" s="73" t="s">
        <v>180</v>
      </c>
      <c r="N1" s="73"/>
      <c r="O1" s="73"/>
      <c r="P1" s="73"/>
    </row>
    <row r="2" spans="1:16" ht="18.75" x14ac:dyDescent="0.3">
      <c r="A2" s="74" t="s">
        <v>23</v>
      </c>
      <c r="B2" s="74"/>
      <c r="C2" s="74"/>
      <c r="D2" s="74"/>
      <c r="E2" s="74"/>
      <c r="F2" s="74"/>
      <c r="G2" s="74"/>
      <c r="H2" s="74"/>
      <c r="I2" s="74"/>
      <c r="J2" s="74"/>
      <c r="K2" s="74"/>
      <c r="L2" s="74"/>
      <c r="M2" s="74"/>
      <c r="N2" s="74"/>
      <c r="O2" s="74"/>
      <c r="P2" s="74"/>
    </row>
    <row r="3" spans="1:16" ht="18.75" x14ac:dyDescent="0.3">
      <c r="A3" s="74" t="s">
        <v>24</v>
      </c>
      <c r="B3" s="74"/>
      <c r="C3" s="74"/>
      <c r="D3" s="74"/>
      <c r="E3" s="74"/>
      <c r="F3" s="74"/>
      <c r="G3" s="74"/>
      <c r="H3" s="74"/>
      <c r="I3" s="74"/>
      <c r="J3" s="74"/>
      <c r="K3" s="74"/>
      <c r="L3" s="74"/>
      <c r="M3" s="74"/>
      <c r="N3" s="74"/>
      <c r="O3" s="74"/>
      <c r="P3" s="74"/>
    </row>
    <row r="4" spans="1:16" ht="18.75" x14ac:dyDescent="0.3">
      <c r="A4" s="74" t="s">
        <v>25</v>
      </c>
      <c r="B4" s="74"/>
      <c r="C4" s="74"/>
      <c r="D4" s="74"/>
      <c r="E4" s="74"/>
      <c r="F4" s="74"/>
      <c r="G4" s="74"/>
      <c r="H4" s="74"/>
      <c r="I4" s="74"/>
      <c r="J4" s="74"/>
      <c r="K4" s="74"/>
      <c r="L4" s="74"/>
      <c r="M4" s="74"/>
      <c r="N4" s="74"/>
      <c r="O4" s="74"/>
      <c r="P4" s="74"/>
    </row>
    <row r="5" spans="1:16" ht="18.75" x14ac:dyDescent="0.3">
      <c r="A5" s="75" t="s">
        <v>26</v>
      </c>
      <c r="B5" s="75"/>
      <c r="C5" s="75"/>
      <c r="D5" s="75"/>
      <c r="E5" s="75"/>
      <c r="F5" s="75"/>
      <c r="G5" s="75"/>
      <c r="H5" s="75"/>
      <c r="I5" s="75"/>
      <c r="J5" s="75"/>
      <c r="K5" s="75"/>
      <c r="L5" s="75"/>
      <c r="M5" s="75"/>
      <c r="N5" s="75"/>
      <c r="O5" s="75"/>
      <c r="P5" s="75"/>
    </row>
    <row r="6" spans="1:16" ht="15.75" x14ac:dyDescent="0.25">
      <c r="B6" s="29" t="s">
        <v>21</v>
      </c>
      <c r="I6" s="76" t="s">
        <v>136</v>
      </c>
      <c r="J6" s="76"/>
    </row>
    <row r="7" spans="1:16" x14ac:dyDescent="0.25">
      <c r="B7" s="30" t="s">
        <v>22</v>
      </c>
      <c r="I7" s="76"/>
      <c r="J7" s="76"/>
      <c r="P7" s="44" t="s">
        <v>27</v>
      </c>
    </row>
    <row r="8" spans="1:16" ht="3.75" customHeight="1" x14ac:dyDescent="0.25">
      <c r="B8" s="18" t="s">
        <v>133</v>
      </c>
    </row>
    <row r="9" spans="1:16" s="7" customFormat="1" ht="22.5" customHeight="1" x14ac:dyDescent="0.2">
      <c r="A9" s="78" t="s">
        <v>9</v>
      </c>
      <c r="B9" s="77" t="s">
        <v>17</v>
      </c>
      <c r="C9" s="77" t="s">
        <v>18</v>
      </c>
      <c r="D9" s="77" t="s">
        <v>10</v>
      </c>
      <c r="E9" s="77" t="s">
        <v>11</v>
      </c>
      <c r="F9" s="77" t="s">
        <v>19</v>
      </c>
      <c r="G9" s="77" t="s">
        <v>20</v>
      </c>
      <c r="H9" s="79" t="s">
        <v>8</v>
      </c>
      <c r="I9" s="70" t="s">
        <v>135</v>
      </c>
      <c r="J9" s="71"/>
      <c r="K9" s="72" t="s">
        <v>12</v>
      </c>
      <c r="L9" s="72" t="s">
        <v>0</v>
      </c>
      <c r="M9" s="72"/>
      <c r="N9" s="72"/>
      <c r="O9" s="72"/>
      <c r="P9" s="72"/>
    </row>
    <row r="10" spans="1:16" s="7" customFormat="1" ht="108" customHeight="1" x14ac:dyDescent="0.2">
      <c r="A10" s="78"/>
      <c r="B10" s="77"/>
      <c r="C10" s="77"/>
      <c r="D10" s="77"/>
      <c r="E10" s="77"/>
      <c r="F10" s="77"/>
      <c r="G10" s="77"/>
      <c r="H10" s="79"/>
      <c r="I10" s="40" t="s">
        <v>131</v>
      </c>
      <c r="J10" s="40" t="s">
        <v>132</v>
      </c>
      <c r="K10" s="72"/>
      <c r="L10" s="45" t="s">
        <v>1</v>
      </c>
      <c r="M10" s="45" t="s">
        <v>2</v>
      </c>
      <c r="N10" s="45" t="s">
        <v>3</v>
      </c>
      <c r="O10" s="45" t="s">
        <v>4</v>
      </c>
      <c r="P10" s="45" t="s">
        <v>5</v>
      </c>
    </row>
    <row r="11" spans="1:16" s="53" customFormat="1" ht="11.25" x14ac:dyDescent="0.2">
      <c r="A11" s="3">
        <v>1</v>
      </c>
      <c r="B11" s="51">
        <v>2</v>
      </c>
      <c r="C11" s="51">
        <v>3</v>
      </c>
      <c r="D11" s="51">
        <v>4</v>
      </c>
      <c r="E11" s="51">
        <v>5</v>
      </c>
      <c r="F11" s="51">
        <v>6</v>
      </c>
      <c r="G11" s="51">
        <v>7</v>
      </c>
      <c r="H11" s="51">
        <v>8</v>
      </c>
      <c r="I11" s="52"/>
      <c r="J11" s="52"/>
      <c r="K11" s="51">
        <v>9</v>
      </c>
      <c r="L11" s="51">
        <v>10</v>
      </c>
      <c r="M11" s="51">
        <v>11</v>
      </c>
      <c r="N11" s="51">
        <v>12</v>
      </c>
      <c r="O11" s="51">
        <v>13</v>
      </c>
      <c r="P11" s="51">
        <v>14</v>
      </c>
    </row>
    <row r="12" spans="1:16" s="18" customFormat="1" ht="43.5" customHeight="1" x14ac:dyDescent="0.25">
      <c r="A12" s="60">
        <v>1</v>
      </c>
      <c r="B12" s="20" t="s">
        <v>28</v>
      </c>
      <c r="C12" s="15" t="s">
        <v>6</v>
      </c>
      <c r="D12" s="15" t="s">
        <v>6</v>
      </c>
      <c r="E12" s="15" t="s">
        <v>6</v>
      </c>
      <c r="F12" s="31" t="s">
        <v>61</v>
      </c>
      <c r="G12" s="15" t="s">
        <v>6</v>
      </c>
      <c r="H12" s="32" t="s">
        <v>6</v>
      </c>
      <c r="I12" s="61"/>
      <c r="J12" s="61"/>
      <c r="K12" s="22">
        <f>L12+M12+N12+O12+P12</f>
        <v>568224720</v>
      </c>
      <c r="L12" s="64">
        <f>L13+L15</f>
        <v>568224720</v>
      </c>
      <c r="M12" s="48">
        <f>M13+M15</f>
        <v>0</v>
      </c>
      <c r="N12" s="48">
        <f>N13+N15</f>
        <v>0</v>
      </c>
      <c r="O12" s="48">
        <f>O13+O15</f>
        <v>0</v>
      </c>
      <c r="P12" s="48">
        <f>P13+P15</f>
        <v>0</v>
      </c>
    </row>
    <row r="13" spans="1:16" s="23" customFormat="1" ht="79.5" customHeight="1" x14ac:dyDescent="0.2">
      <c r="A13" s="60"/>
      <c r="B13" s="21"/>
      <c r="C13" s="21"/>
      <c r="D13" s="13" t="s">
        <v>62</v>
      </c>
      <c r="E13" s="20" t="s">
        <v>36</v>
      </c>
      <c r="F13" s="31" t="s">
        <v>61</v>
      </c>
      <c r="G13" s="21"/>
      <c r="H13" s="22"/>
      <c r="I13" s="62"/>
      <c r="J13" s="62"/>
      <c r="K13" s="22">
        <f>L13+M13+N13+O13+P13</f>
        <v>8851000</v>
      </c>
      <c r="L13" s="22">
        <f t="shared" ref="L13:P13" si="0">L14</f>
        <v>8851000</v>
      </c>
      <c r="M13" s="46">
        <f t="shared" si="0"/>
        <v>0</v>
      </c>
      <c r="N13" s="46">
        <f t="shared" si="0"/>
        <v>0</v>
      </c>
      <c r="O13" s="46">
        <f t="shared" si="0"/>
        <v>0</v>
      </c>
      <c r="P13" s="46">
        <f t="shared" si="0"/>
        <v>0</v>
      </c>
    </row>
    <row r="14" spans="1:16" s="63" customFormat="1" ht="84" customHeight="1" x14ac:dyDescent="0.25">
      <c r="A14" s="55" t="s">
        <v>13</v>
      </c>
      <c r="B14" s="17" t="s">
        <v>39</v>
      </c>
      <c r="C14" s="56" t="s">
        <v>63</v>
      </c>
      <c r="D14" s="8" t="s">
        <v>62</v>
      </c>
      <c r="E14" s="16" t="s">
        <v>36</v>
      </c>
      <c r="F14" s="17" t="s">
        <v>61</v>
      </c>
      <c r="G14" s="56"/>
      <c r="H14" s="33">
        <v>29502298</v>
      </c>
      <c r="I14" s="26">
        <v>28740900</v>
      </c>
      <c r="J14" s="26">
        <v>761398</v>
      </c>
      <c r="K14" s="14">
        <f t="shared" ref="K14:K43" si="1">L14+M14+N14+O14+P14</f>
        <v>8851000</v>
      </c>
      <c r="L14" s="33">
        <v>8851000</v>
      </c>
      <c r="M14" s="57"/>
      <c r="N14" s="57"/>
      <c r="O14" s="57"/>
      <c r="P14" s="57"/>
    </row>
    <row r="15" spans="1:16" s="11" customFormat="1" ht="79.5" customHeight="1" x14ac:dyDescent="0.2">
      <c r="A15" s="9"/>
      <c r="B15" s="21"/>
      <c r="C15" s="21"/>
      <c r="D15" s="13" t="s">
        <v>37</v>
      </c>
      <c r="E15" s="20" t="s">
        <v>36</v>
      </c>
      <c r="F15" s="31" t="s">
        <v>35</v>
      </c>
      <c r="G15" s="21"/>
      <c r="H15" s="22"/>
      <c r="I15" s="39"/>
      <c r="J15" s="39"/>
      <c r="K15" s="22">
        <f>L15+M15+N15+O15+P15</f>
        <v>559373720</v>
      </c>
      <c r="L15" s="22">
        <f>SUM(L16:L43)</f>
        <v>559373720</v>
      </c>
      <c r="M15" s="46">
        <f>SUM(M16:M43)</f>
        <v>0</v>
      </c>
      <c r="N15" s="46">
        <f>SUM(N16:N43)</f>
        <v>0</v>
      </c>
      <c r="O15" s="46">
        <f>SUM(O16:O43)</f>
        <v>0</v>
      </c>
      <c r="P15" s="46">
        <f>SUM(P16:P43)</f>
        <v>0</v>
      </c>
    </row>
    <row r="16" spans="1:16" ht="28.5" x14ac:dyDescent="0.25">
      <c r="A16" s="4"/>
      <c r="B16" s="34" t="s">
        <v>41</v>
      </c>
      <c r="C16" s="15"/>
      <c r="D16" s="15"/>
      <c r="E16" s="15"/>
      <c r="F16" s="35"/>
      <c r="G16" s="15"/>
      <c r="H16" s="14"/>
      <c r="I16" s="39"/>
      <c r="J16" s="39"/>
      <c r="K16" s="22"/>
      <c r="L16" s="14"/>
      <c r="M16" s="47"/>
      <c r="N16" s="47"/>
      <c r="O16" s="47"/>
      <c r="P16" s="47"/>
    </row>
    <row r="17" spans="1:16" s="25" customFormat="1" ht="108.75" customHeight="1" x14ac:dyDescent="0.25">
      <c r="A17" s="24" t="s">
        <v>14</v>
      </c>
      <c r="B17" s="41" t="s">
        <v>138</v>
      </c>
      <c r="C17" s="15" t="s">
        <v>64</v>
      </c>
      <c r="D17" s="8" t="s">
        <v>37</v>
      </c>
      <c r="E17" s="16" t="s">
        <v>36</v>
      </c>
      <c r="F17" s="17" t="s">
        <v>35</v>
      </c>
      <c r="G17" s="15" t="s">
        <v>137</v>
      </c>
      <c r="H17" s="33">
        <v>102158102</v>
      </c>
      <c r="I17" s="39">
        <v>100758162</v>
      </c>
      <c r="J17" s="39">
        <v>1399940</v>
      </c>
      <c r="K17" s="14">
        <f t="shared" si="1"/>
        <v>20000000</v>
      </c>
      <c r="L17" s="14">
        <v>20000000</v>
      </c>
      <c r="M17" s="47"/>
      <c r="N17" s="47"/>
      <c r="O17" s="47"/>
      <c r="P17" s="47"/>
    </row>
    <row r="18" spans="1:16" s="58" customFormat="1" ht="123.75" customHeight="1" x14ac:dyDescent="0.25">
      <c r="A18" s="55" t="s">
        <v>29</v>
      </c>
      <c r="B18" s="17" t="s">
        <v>181</v>
      </c>
      <c r="C18" s="56" t="s">
        <v>68</v>
      </c>
      <c r="D18" s="8" t="s">
        <v>37</v>
      </c>
      <c r="E18" s="17" t="s">
        <v>36</v>
      </c>
      <c r="F18" s="17" t="s">
        <v>35</v>
      </c>
      <c r="G18" s="56" t="s">
        <v>144</v>
      </c>
      <c r="H18" s="33">
        <v>81275475</v>
      </c>
      <c r="I18" s="42">
        <v>80563034</v>
      </c>
      <c r="J18" s="42">
        <v>712441</v>
      </c>
      <c r="K18" s="33">
        <f>L18+M18+N18+O18+P18</f>
        <v>3476022</v>
      </c>
      <c r="L18" s="33">
        <v>3476022</v>
      </c>
      <c r="M18" s="57"/>
      <c r="N18" s="57"/>
      <c r="O18" s="57"/>
      <c r="P18" s="57"/>
    </row>
    <row r="19" spans="1:16" ht="28.5" x14ac:dyDescent="0.25">
      <c r="A19" s="4"/>
      <c r="B19" s="36" t="s">
        <v>42</v>
      </c>
      <c r="C19" s="15"/>
      <c r="D19" s="8"/>
      <c r="E19" s="16"/>
      <c r="F19" s="17"/>
      <c r="G19" s="15"/>
      <c r="H19" s="33"/>
      <c r="I19" s="39"/>
      <c r="J19" s="39"/>
      <c r="K19" s="14"/>
      <c r="L19" s="14"/>
      <c r="M19" s="47"/>
      <c r="N19" s="47"/>
      <c r="O19" s="47"/>
      <c r="P19" s="47"/>
    </row>
    <row r="20" spans="1:16" ht="97.5" customHeight="1" x14ac:dyDescent="0.25">
      <c r="A20" s="6" t="s">
        <v>30</v>
      </c>
      <c r="B20" s="16" t="s">
        <v>43</v>
      </c>
      <c r="C20" s="15" t="s">
        <v>65</v>
      </c>
      <c r="D20" s="8" t="s">
        <v>37</v>
      </c>
      <c r="E20" s="16" t="s">
        <v>36</v>
      </c>
      <c r="F20" s="17" t="s">
        <v>35</v>
      </c>
      <c r="G20" s="15" t="s">
        <v>139</v>
      </c>
      <c r="H20" s="33">
        <v>56979198</v>
      </c>
      <c r="I20" s="39">
        <v>56979198</v>
      </c>
      <c r="J20" s="39">
        <v>1172135</v>
      </c>
      <c r="K20" s="14">
        <f t="shared" si="1"/>
        <v>3498400</v>
      </c>
      <c r="L20" s="14">
        <v>3498400</v>
      </c>
      <c r="M20" s="47"/>
      <c r="N20" s="47"/>
      <c r="O20" s="47"/>
      <c r="P20" s="47"/>
    </row>
    <row r="21" spans="1:16" ht="28.5" x14ac:dyDescent="0.25">
      <c r="A21" s="4"/>
      <c r="B21" s="34" t="s">
        <v>38</v>
      </c>
      <c r="C21" s="15"/>
      <c r="D21" s="8"/>
      <c r="E21" s="16"/>
      <c r="F21" s="17"/>
      <c r="G21" s="15"/>
      <c r="H21" s="33"/>
      <c r="I21" s="39"/>
      <c r="J21" s="39"/>
      <c r="K21" s="14"/>
      <c r="L21" s="14"/>
      <c r="M21" s="47"/>
      <c r="N21" s="47"/>
      <c r="O21" s="47"/>
      <c r="P21" s="47"/>
    </row>
    <row r="22" spans="1:16" ht="108.75" customHeight="1" x14ac:dyDescent="0.25">
      <c r="A22" s="6" t="s">
        <v>31</v>
      </c>
      <c r="B22" s="41" t="s">
        <v>140</v>
      </c>
      <c r="C22" s="15" t="s">
        <v>66</v>
      </c>
      <c r="D22" s="8" t="s">
        <v>37</v>
      </c>
      <c r="E22" s="16" t="s">
        <v>36</v>
      </c>
      <c r="F22" s="17" t="s">
        <v>35</v>
      </c>
      <c r="G22" s="15" t="s">
        <v>141</v>
      </c>
      <c r="H22" s="33">
        <v>105592983</v>
      </c>
      <c r="I22" s="39">
        <v>51529327</v>
      </c>
      <c r="J22" s="39">
        <v>964923</v>
      </c>
      <c r="K22" s="14">
        <f t="shared" si="1"/>
        <v>53780792</v>
      </c>
      <c r="L22" s="14">
        <v>53780792</v>
      </c>
      <c r="M22" s="47"/>
      <c r="N22" s="47"/>
      <c r="O22" s="47"/>
      <c r="P22" s="47"/>
    </row>
    <row r="23" spans="1:16" ht="106.5" customHeight="1" x14ac:dyDescent="0.25">
      <c r="A23" s="6" t="s">
        <v>32</v>
      </c>
      <c r="B23" s="41" t="s">
        <v>142</v>
      </c>
      <c r="C23" s="15" t="s">
        <v>67</v>
      </c>
      <c r="D23" s="8" t="s">
        <v>37</v>
      </c>
      <c r="E23" s="16" t="s">
        <v>36</v>
      </c>
      <c r="F23" s="17" t="s">
        <v>35</v>
      </c>
      <c r="G23" s="15" t="s">
        <v>143</v>
      </c>
      <c r="H23" s="33">
        <v>228794549</v>
      </c>
      <c r="I23" s="39">
        <v>221630700</v>
      </c>
      <c r="J23" s="39">
        <v>7163849</v>
      </c>
      <c r="K23" s="14">
        <f t="shared" si="1"/>
        <v>33025535</v>
      </c>
      <c r="L23" s="14">
        <v>33025535</v>
      </c>
      <c r="M23" s="47"/>
      <c r="N23" s="47"/>
      <c r="O23" s="47"/>
      <c r="P23" s="47"/>
    </row>
    <row r="24" spans="1:16" ht="110.25" customHeight="1" x14ac:dyDescent="0.25">
      <c r="A24" s="6" t="s">
        <v>33</v>
      </c>
      <c r="B24" s="41" t="s">
        <v>145</v>
      </c>
      <c r="C24" s="15" t="s">
        <v>69</v>
      </c>
      <c r="D24" s="8" t="s">
        <v>37</v>
      </c>
      <c r="E24" s="16" t="s">
        <v>36</v>
      </c>
      <c r="F24" s="17" t="s">
        <v>35</v>
      </c>
      <c r="G24" s="15" t="s">
        <v>143</v>
      </c>
      <c r="H24" s="33">
        <v>170626288</v>
      </c>
      <c r="I24" s="39">
        <v>170626288</v>
      </c>
      <c r="J24" s="39">
        <v>1876304</v>
      </c>
      <c r="K24" s="14">
        <f t="shared" si="1"/>
        <v>30000000</v>
      </c>
      <c r="L24" s="14">
        <v>30000000</v>
      </c>
      <c r="M24" s="47"/>
      <c r="N24" s="47"/>
      <c r="O24" s="47"/>
      <c r="P24" s="47"/>
    </row>
    <row r="25" spans="1:16" ht="107.25" customHeight="1" x14ac:dyDescent="0.25">
      <c r="A25" s="6" t="s">
        <v>34</v>
      </c>
      <c r="B25" s="41" t="s">
        <v>146</v>
      </c>
      <c r="C25" s="15" t="s">
        <v>70</v>
      </c>
      <c r="D25" s="8" t="s">
        <v>37</v>
      </c>
      <c r="E25" s="16" t="s">
        <v>36</v>
      </c>
      <c r="F25" s="17" t="s">
        <v>35</v>
      </c>
      <c r="G25" s="15" t="s">
        <v>144</v>
      </c>
      <c r="H25" s="33">
        <v>61773674</v>
      </c>
      <c r="I25" s="39">
        <v>61110419</v>
      </c>
      <c r="J25" s="39">
        <v>663255</v>
      </c>
      <c r="K25" s="14">
        <f t="shared" si="1"/>
        <v>3631029</v>
      </c>
      <c r="L25" s="14">
        <v>3631029</v>
      </c>
      <c r="M25" s="47"/>
      <c r="N25" s="47"/>
      <c r="O25" s="47"/>
      <c r="P25" s="47"/>
    </row>
    <row r="26" spans="1:16" ht="80.25" customHeight="1" x14ac:dyDescent="0.25">
      <c r="A26" s="6" t="s">
        <v>44</v>
      </c>
      <c r="B26" s="41" t="s">
        <v>147</v>
      </c>
      <c r="C26" s="15" t="s">
        <v>71</v>
      </c>
      <c r="D26" s="8" t="s">
        <v>37</v>
      </c>
      <c r="E26" s="16" t="s">
        <v>36</v>
      </c>
      <c r="F26" s="17" t="s">
        <v>35</v>
      </c>
      <c r="G26" s="15" t="s">
        <v>143</v>
      </c>
      <c r="H26" s="33">
        <v>360249788</v>
      </c>
      <c r="I26" s="39">
        <v>352254473</v>
      </c>
      <c r="J26" s="39">
        <v>7995315</v>
      </c>
      <c r="K26" s="14">
        <f t="shared" si="1"/>
        <v>43044772</v>
      </c>
      <c r="L26" s="14">
        <v>43044772</v>
      </c>
      <c r="M26" s="47"/>
      <c r="N26" s="47"/>
      <c r="O26" s="47"/>
      <c r="P26" s="47"/>
    </row>
    <row r="27" spans="1:16" ht="106.5" customHeight="1" x14ac:dyDescent="0.25">
      <c r="A27" s="6" t="s">
        <v>45</v>
      </c>
      <c r="B27" s="41" t="s">
        <v>148</v>
      </c>
      <c r="C27" s="15" t="s">
        <v>72</v>
      </c>
      <c r="D27" s="8" t="s">
        <v>37</v>
      </c>
      <c r="E27" s="16" t="s">
        <v>36</v>
      </c>
      <c r="F27" s="17" t="s">
        <v>35</v>
      </c>
      <c r="G27" s="15" t="s">
        <v>137</v>
      </c>
      <c r="H27" s="33">
        <v>159886414</v>
      </c>
      <c r="I27" s="39">
        <v>159886414</v>
      </c>
      <c r="J27" s="39">
        <v>2410</v>
      </c>
      <c r="K27" s="14">
        <f t="shared" si="1"/>
        <v>42773216</v>
      </c>
      <c r="L27" s="14">
        <v>42773216</v>
      </c>
      <c r="M27" s="47"/>
      <c r="N27" s="47"/>
      <c r="O27" s="47"/>
      <c r="P27" s="47"/>
    </row>
    <row r="28" spans="1:16" ht="84.75" customHeight="1" x14ac:dyDescent="0.25">
      <c r="A28" s="6" t="s">
        <v>46</v>
      </c>
      <c r="B28" s="16" t="s">
        <v>40</v>
      </c>
      <c r="C28" s="15" t="s">
        <v>73</v>
      </c>
      <c r="D28" s="8" t="s">
        <v>37</v>
      </c>
      <c r="E28" s="16" t="s">
        <v>36</v>
      </c>
      <c r="F28" s="17" t="s">
        <v>35</v>
      </c>
      <c r="G28" s="15" t="s">
        <v>149</v>
      </c>
      <c r="H28" s="33">
        <v>192656044</v>
      </c>
      <c r="I28" s="39">
        <v>192656044</v>
      </c>
      <c r="J28" s="39">
        <v>1605202</v>
      </c>
      <c r="K28" s="14">
        <f t="shared" si="1"/>
        <v>33151882</v>
      </c>
      <c r="L28" s="14">
        <v>33151882</v>
      </c>
      <c r="M28" s="47"/>
      <c r="N28" s="47"/>
      <c r="O28" s="47"/>
      <c r="P28" s="47"/>
    </row>
    <row r="29" spans="1:16" ht="108.75" customHeight="1" x14ac:dyDescent="0.25">
      <c r="A29" s="6" t="s">
        <v>47</v>
      </c>
      <c r="B29" s="41" t="s">
        <v>150</v>
      </c>
      <c r="C29" s="15" t="s">
        <v>74</v>
      </c>
      <c r="D29" s="8" t="s">
        <v>37</v>
      </c>
      <c r="E29" s="16" t="s">
        <v>36</v>
      </c>
      <c r="F29" s="17" t="s">
        <v>35</v>
      </c>
      <c r="G29" s="15" t="s">
        <v>137</v>
      </c>
      <c r="H29" s="33">
        <v>108205684</v>
      </c>
      <c r="I29" s="39">
        <v>107149077</v>
      </c>
      <c r="J29" s="39">
        <v>1056607</v>
      </c>
      <c r="K29" s="14">
        <f t="shared" si="1"/>
        <v>18000000</v>
      </c>
      <c r="L29" s="14">
        <v>18000000</v>
      </c>
      <c r="M29" s="47"/>
      <c r="N29" s="47"/>
      <c r="O29" s="47"/>
      <c r="P29" s="47"/>
    </row>
    <row r="30" spans="1:16" ht="111.75" customHeight="1" x14ac:dyDescent="0.25">
      <c r="A30" s="6" t="s">
        <v>48</v>
      </c>
      <c r="B30" s="41" t="s">
        <v>151</v>
      </c>
      <c r="C30" s="15" t="s">
        <v>75</v>
      </c>
      <c r="D30" s="8" t="s">
        <v>37</v>
      </c>
      <c r="E30" s="16" t="s">
        <v>36</v>
      </c>
      <c r="F30" s="17" t="s">
        <v>35</v>
      </c>
      <c r="G30" s="15" t="s">
        <v>137</v>
      </c>
      <c r="H30" s="33">
        <v>110294898</v>
      </c>
      <c r="I30" s="39">
        <v>110294898</v>
      </c>
      <c r="J30" s="39">
        <v>2253604</v>
      </c>
      <c r="K30" s="14">
        <f t="shared" si="1"/>
        <v>6044167</v>
      </c>
      <c r="L30" s="14">
        <v>6044167</v>
      </c>
      <c r="M30" s="47"/>
      <c r="N30" s="47"/>
      <c r="O30" s="47"/>
      <c r="P30" s="47"/>
    </row>
    <row r="31" spans="1:16" ht="96.75" customHeight="1" x14ac:dyDescent="0.25">
      <c r="A31" s="6" t="s">
        <v>49</v>
      </c>
      <c r="B31" s="41" t="s">
        <v>152</v>
      </c>
      <c r="C31" s="15" t="s">
        <v>76</v>
      </c>
      <c r="D31" s="8" t="s">
        <v>37</v>
      </c>
      <c r="E31" s="16" t="s">
        <v>36</v>
      </c>
      <c r="F31" s="17" t="s">
        <v>35</v>
      </c>
      <c r="G31" s="15" t="s">
        <v>153</v>
      </c>
      <c r="H31" s="33">
        <v>163049150</v>
      </c>
      <c r="I31" s="39">
        <v>159412583</v>
      </c>
      <c r="J31" s="39">
        <v>3636567</v>
      </c>
      <c r="K31" s="14">
        <f t="shared" si="1"/>
        <v>20000000</v>
      </c>
      <c r="L31" s="14">
        <v>20000000</v>
      </c>
      <c r="M31" s="47"/>
      <c r="N31" s="47"/>
      <c r="O31" s="47"/>
      <c r="P31" s="47"/>
    </row>
    <row r="32" spans="1:16" s="18" customFormat="1" ht="153.75" customHeight="1" x14ac:dyDescent="0.25">
      <c r="A32" s="54" t="s">
        <v>50</v>
      </c>
      <c r="B32" s="17" t="s">
        <v>154</v>
      </c>
      <c r="C32" s="15" t="s">
        <v>77</v>
      </c>
      <c r="D32" s="8" t="s">
        <v>37</v>
      </c>
      <c r="E32" s="16" t="s">
        <v>36</v>
      </c>
      <c r="F32" s="17" t="s">
        <v>35</v>
      </c>
      <c r="G32" s="15" t="s">
        <v>155</v>
      </c>
      <c r="H32" s="33">
        <v>45844356</v>
      </c>
      <c r="I32" s="26">
        <v>44170528</v>
      </c>
      <c r="J32" s="26">
        <v>1673828</v>
      </c>
      <c r="K32" s="14">
        <f t="shared" si="1"/>
        <v>20000000</v>
      </c>
      <c r="L32" s="14">
        <v>20000000</v>
      </c>
      <c r="M32" s="47"/>
      <c r="N32" s="47"/>
      <c r="O32" s="47"/>
      <c r="P32" s="47"/>
    </row>
    <row r="33" spans="1:16" ht="96.75" customHeight="1" x14ac:dyDescent="0.25">
      <c r="A33" s="6" t="s">
        <v>51</v>
      </c>
      <c r="B33" s="41" t="s">
        <v>156</v>
      </c>
      <c r="C33" s="15" t="s">
        <v>78</v>
      </c>
      <c r="D33" s="8" t="s">
        <v>37</v>
      </c>
      <c r="E33" s="16" t="s">
        <v>36</v>
      </c>
      <c r="F33" s="17" t="s">
        <v>35</v>
      </c>
      <c r="G33" s="15" t="s">
        <v>137</v>
      </c>
      <c r="H33" s="33">
        <v>323245414</v>
      </c>
      <c r="I33" s="39">
        <v>318078198</v>
      </c>
      <c r="J33" s="39">
        <v>5167216</v>
      </c>
      <c r="K33" s="14">
        <f t="shared" si="1"/>
        <v>44934041</v>
      </c>
      <c r="L33" s="14">
        <v>44934041</v>
      </c>
      <c r="M33" s="47"/>
      <c r="N33" s="47"/>
      <c r="O33" s="47"/>
      <c r="P33" s="47"/>
    </row>
    <row r="34" spans="1:16" ht="108" customHeight="1" x14ac:dyDescent="0.25">
      <c r="A34" s="6" t="s">
        <v>52</v>
      </c>
      <c r="B34" s="41" t="s">
        <v>157</v>
      </c>
      <c r="C34" s="15" t="s">
        <v>79</v>
      </c>
      <c r="D34" s="8" t="s">
        <v>37</v>
      </c>
      <c r="E34" s="16" t="s">
        <v>36</v>
      </c>
      <c r="F34" s="17" t="s">
        <v>35</v>
      </c>
      <c r="G34" s="15" t="s">
        <v>149</v>
      </c>
      <c r="H34" s="33">
        <v>140245226</v>
      </c>
      <c r="I34" s="39">
        <v>140245226</v>
      </c>
      <c r="J34" s="39">
        <v>2478144</v>
      </c>
      <c r="K34" s="14">
        <f t="shared" si="1"/>
        <v>30000000</v>
      </c>
      <c r="L34" s="14">
        <v>30000000</v>
      </c>
      <c r="M34" s="47"/>
      <c r="N34" s="47"/>
      <c r="O34" s="47"/>
      <c r="P34" s="47"/>
    </row>
    <row r="35" spans="1:16" ht="110.25" customHeight="1" x14ac:dyDescent="0.25">
      <c r="A35" s="6" t="s">
        <v>53</v>
      </c>
      <c r="B35" s="41" t="s">
        <v>158</v>
      </c>
      <c r="C35" s="15" t="s">
        <v>80</v>
      </c>
      <c r="D35" s="8" t="s">
        <v>37</v>
      </c>
      <c r="E35" s="16" t="s">
        <v>36</v>
      </c>
      <c r="F35" s="17" t="s">
        <v>35</v>
      </c>
      <c r="G35" s="15" t="s">
        <v>153</v>
      </c>
      <c r="H35" s="33">
        <v>144881372</v>
      </c>
      <c r="I35" s="39">
        <v>144881372</v>
      </c>
      <c r="J35" s="39">
        <v>2604338</v>
      </c>
      <c r="K35" s="14">
        <f t="shared" si="1"/>
        <v>39000000</v>
      </c>
      <c r="L35" s="14">
        <v>39000000</v>
      </c>
      <c r="M35" s="47"/>
      <c r="N35" s="47"/>
      <c r="O35" s="47"/>
      <c r="P35" s="47"/>
    </row>
    <row r="36" spans="1:16" ht="125.25" customHeight="1" x14ac:dyDescent="0.25">
      <c r="A36" s="6" t="s">
        <v>54</v>
      </c>
      <c r="B36" s="41" t="s">
        <v>159</v>
      </c>
      <c r="C36" s="15" t="s">
        <v>81</v>
      </c>
      <c r="D36" s="8" t="s">
        <v>37</v>
      </c>
      <c r="E36" s="16" t="s">
        <v>36</v>
      </c>
      <c r="F36" s="17" t="s">
        <v>35</v>
      </c>
      <c r="G36" s="15" t="s">
        <v>153</v>
      </c>
      <c r="H36" s="33">
        <v>166735392</v>
      </c>
      <c r="I36" s="39">
        <v>160222449</v>
      </c>
      <c r="J36" s="39">
        <v>6512943</v>
      </c>
      <c r="K36" s="14">
        <f t="shared" si="1"/>
        <v>20000000</v>
      </c>
      <c r="L36" s="14">
        <v>20000000</v>
      </c>
      <c r="M36" s="47"/>
      <c r="N36" s="47"/>
      <c r="O36" s="47"/>
      <c r="P36" s="47"/>
    </row>
    <row r="37" spans="1:16" ht="95.25" customHeight="1" x14ac:dyDescent="0.25">
      <c r="A37" s="6" t="s">
        <v>55</v>
      </c>
      <c r="B37" s="41" t="s">
        <v>160</v>
      </c>
      <c r="C37" s="15" t="s">
        <v>82</v>
      </c>
      <c r="D37" s="8" t="s">
        <v>37</v>
      </c>
      <c r="E37" s="16" t="s">
        <v>36</v>
      </c>
      <c r="F37" s="17" t="s">
        <v>35</v>
      </c>
      <c r="G37" s="15" t="s">
        <v>153</v>
      </c>
      <c r="H37" s="33">
        <v>152171912</v>
      </c>
      <c r="I37" s="39">
        <v>145566214</v>
      </c>
      <c r="J37" s="39">
        <v>6605698</v>
      </c>
      <c r="K37" s="14">
        <f t="shared" si="1"/>
        <v>40000000</v>
      </c>
      <c r="L37" s="14">
        <v>40000000</v>
      </c>
      <c r="M37" s="47"/>
      <c r="N37" s="47"/>
      <c r="O37" s="47"/>
      <c r="P37" s="47"/>
    </row>
    <row r="38" spans="1:16" ht="28.5" x14ac:dyDescent="0.25">
      <c r="A38" s="6"/>
      <c r="B38" s="34" t="s">
        <v>58</v>
      </c>
      <c r="C38" s="15"/>
      <c r="D38" s="8"/>
      <c r="E38" s="16"/>
      <c r="F38" s="17"/>
      <c r="G38" s="15"/>
      <c r="H38" s="33"/>
      <c r="I38" s="39"/>
      <c r="J38" s="39"/>
      <c r="K38" s="14"/>
      <c r="L38" s="14"/>
      <c r="M38" s="47"/>
      <c r="N38" s="47"/>
      <c r="O38" s="47"/>
      <c r="P38" s="47"/>
    </row>
    <row r="39" spans="1:16" ht="123" customHeight="1" x14ac:dyDescent="0.25">
      <c r="A39" s="6" t="s">
        <v>56</v>
      </c>
      <c r="B39" s="41" t="s">
        <v>161</v>
      </c>
      <c r="C39" s="15" t="s">
        <v>83</v>
      </c>
      <c r="D39" s="8" t="s">
        <v>37</v>
      </c>
      <c r="E39" s="16" t="s">
        <v>36</v>
      </c>
      <c r="F39" s="17" t="s">
        <v>35</v>
      </c>
      <c r="G39" s="15" t="s">
        <v>162</v>
      </c>
      <c r="H39" s="33">
        <v>265217812</v>
      </c>
      <c r="I39" s="39">
        <v>261325215</v>
      </c>
      <c r="J39" s="39">
        <v>3892597</v>
      </c>
      <c r="K39" s="14">
        <f t="shared" si="1"/>
        <v>30000000</v>
      </c>
      <c r="L39" s="14">
        <v>30000000</v>
      </c>
      <c r="M39" s="47"/>
      <c r="N39" s="47"/>
      <c r="O39" s="47"/>
      <c r="P39" s="47"/>
    </row>
    <row r="40" spans="1:16" ht="28.5" x14ac:dyDescent="0.25">
      <c r="A40" s="6"/>
      <c r="B40" s="34" t="s">
        <v>182</v>
      </c>
      <c r="C40" s="15"/>
      <c r="D40" s="8"/>
      <c r="E40" s="16"/>
      <c r="F40" s="17"/>
      <c r="G40" s="15"/>
      <c r="H40" s="33"/>
      <c r="I40" s="39"/>
      <c r="J40" s="39"/>
      <c r="K40" s="14"/>
      <c r="L40" s="14"/>
      <c r="M40" s="47"/>
      <c r="N40" s="47"/>
      <c r="O40" s="47"/>
      <c r="P40" s="47"/>
    </row>
    <row r="41" spans="1:16" ht="62.25" customHeight="1" x14ac:dyDescent="0.25">
      <c r="A41" s="6" t="s">
        <v>57</v>
      </c>
      <c r="B41" s="41" t="s">
        <v>163</v>
      </c>
      <c r="C41" s="15" t="s">
        <v>84</v>
      </c>
      <c r="D41" s="8" t="s">
        <v>37</v>
      </c>
      <c r="E41" s="16" t="s">
        <v>36</v>
      </c>
      <c r="F41" s="17" t="s">
        <v>35</v>
      </c>
      <c r="G41" s="15" t="s">
        <v>164</v>
      </c>
      <c r="H41" s="49">
        <v>71071890</v>
      </c>
      <c r="I41" s="39">
        <v>71071890</v>
      </c>
      <c r="J41" s="39">
        <v>1463200</v>
      </c>
      <c r="K41" s="14">
        <f t="shared" si="1"/>
        <v>4213864</v>
      </c>
      <c r="L41" s="14">
        <v>4213864</v>
      </c>
      <c r="M41" s="47"/>
      <c r="N41" s="47"/>
      <c r="O41" s="47"/>
      <c r="P41" s="47"/>
    </row>
    <row r="42" spans="1:16" ht="28.5" x14ac:dyDescent="0.25">
      <c r="A42" s="6"/>
      <c r="B42" s="34" t="s">
        <v>59</v>
      </c>
      <c r="C42" s="15"/>
      <c r="D42" s="8"/>
      <c r="E42" s="16"/>
      <c r="F42" s="17"/>
      <c r="G42" s="15"/>
      <c r="H42" s="33"/>
      <c r="I42" s="39"/>
      <c r="J42" s="39"/>
      <c r="K42" s="14"/>
      <c r="L42" s="14"/>
      <c r="M42" s="47"/>
      <c r="N42" s="47"/>
      <c r="O42" s="47"/>
      <c r="P42" s="47"/>
    </row>
    <row r="43" spans="1:16" ht="106.5" customHeight="1" x14ac:dyDescent="0.25">
      <c r="A43" s="6" t="s">
        <v>60</v>
      </c>
      <c r="B43" s="41" t="s">
        <v>165</v>
      </c>
      <c r="C43" s="15" t="s">
        <v>85</v>
      </c>
      <c r="D43" s="8" t="s">
        <v>37</v>
      </c>
      <c r="E43" s="16" t="s">
        <v>36</v>
      </c>
      <c r="F43" s="17" t="s">
        <v>35</v>
      </c>
      <c r="G43" s="15" t="s">
        <v>166</v>
      </c>
      <c r="H43" s="33">
        <v>40137778</v>
      </c>
      <c r="I43" s="39">
        <v>39436344</v>
      </c>
      <c r="J43" s="39">
        <v>701437</v>
      </c>
      <c r="K43" s="14">
        <f t="shared" si="1"/>
        <v>20800000</v>
      </c>
      <c r="L43" s="14">
        <v>20800000</v>
      </c>
      <c r="M43" s="47"/>
      <c r="N43" s="47"/>
      <c r="O43" s="47"/>
      <c r="P43" s="47"/>
    </row>
    <row r="44" spans="1:16" s="11" customFormat="1" ht="64.5" customHeight="1" x14ac:dyDescent="0.2">
      <c r="A44" s="9">
        <v>2</v>
      </c>
      <c r="B44" s="20" t="s">
        <v>86</v>
      </c>
      <c r="C44" s="21" t="s">
        <v>6</v>
      </c>
      <c r="D44" s="21" t="s">
        <v>6</v>
      </c>
      <c r="E44" s="21" t="s">
        <v>6</v>
      </c>
      <c r="F44" s="50" t="s">
        <v>87</v>
      </c>
      <c r="G44" s="21" t="s">
        <v>6</v>
      </c>
      <c r="H44" s="33"/>
      <c r="I44" s="39"/>
      <c r="J44" s="39"/>
      <c r="K44" s="64">
        <f t="shared" ref="K44:P44" si="2">K45+K54</f>
        <v>467000000</v>
      </c>
      <c r="L44" s="64">
        <f t="shared" si="2"/>
        <v>467000000</v>
      </c>
      <c r="M44" s="48">
        <f t="shared" si="2"/>
        <v>0</v>
      </c>
      <c r="N44" s="48">
        <f t="shared" si="2"/>
        <v>0</v>
      </c>
      <c r="O44" s="48">
        <f t="shared" si="2"/>
        <v>0</v>
      </c>
      <c r="P44" s="48">
        <f t="shared" si="2"/>
        <v>0</v>
      </c>
    </row>
    <row r="45" spans="1:16" s="11" customFormat="1" ht="76.5" customHeight="1" x14ac:dyDescent="0.2">
      <c r="A45" s="9"/>
      <c r="B45" s="21"/>
      <c r="C45" s="21"/>
      <c r="D45" s="13" t="s">
        <v>89</v>
      </c>
      <c r="E45" s="20" t="s">
        <v>88</v>
      </c>
      <c r="F45" s="31" t="s">
        <v>35</v>
      </c>
      <c r="G45" s="21"/>
      <c r="H45" s="33"/>
      <c r="I45" s="39"/>
      <c r="J45" s="39"/>
      <c r="K45" s="64">
        <f>L45+M45+N45+O45+P45</f>
        <v>302238360</v>
      </c>
      <c r="L45" s="64">
        <f>SUM(L46:L53)</f>
        <v>302238360</v>
      </c>
      <c r="M45" s="48">
        <f>SUM(M46:M53)</f>
        <v>0</v>
      </c>
      <c r="N45" s="48">
        <f>SUM(N46:N53)</f>
        <v>0</v>
      </c>
      <c r="O45" s="48">
        <f>SUM(O46:O53)</f>
        <v>0</v>
      </c>
      <c r="P45" s="48">
        <f>SUM(P46:P53)</f>
        <v>0</v>
      </c>
    </row>
    <row r="46" spans="1:16" ht="93.75" customHeight="1" x14ac:dyDescent="0.25">
      <c r="A46" s="6" t="s">
        <v>15</v>
      </c>
      <c r="B46" s="41" t="s">
        <v>167</v>
      </c>
      <c r="C46" s="15" t="s">
        <v>99</v>
      </c>
      <c r="D46" s="8" t="s">
        <v>89</v>
      </c>
      <c r="E46" s="16" t="s">
        <v>88</v>
      </c>
      <c r="F46" s="17" t="s">
        <v>35</v>
      </c>
      <c r="G46" s="15" t="s">
        <v>137</v>
      </c>
      <c r="H46" s="33">
        <v>1050810413</v>
      </c>
      <c r="I46" s="39">
        <v>411863695</v>
      </c>
      <c r="J46" s="39">
        <v>6799340</v>
      </c>
      <c r="K46" s="65">
        <f t="shared" ref="K46:K53" si="3">L46+M46+N46+O46+P46</f>
        <v>150000000</v>
      </c>
      <c r="L46" s="14">
        <v>150000000</v>
      </c>
      <c r="M46" s="47"/>
      <c r="N46" s="47"/>
      <c r="O46" s="47"/>
      <c r="P46" s="47"/>
    </row>
    <row r="47" spans="1:16" ht="108.75" customHeight="1" x14ac:dyDescent="0.25">
      <c r="A47" s="6" t="s">
        <v>16</v>
      </c>
      <c r="B47" s="12" t="s">
        <v>168</v>
      </c>
      <c r="C47" s="15" t="s">
        <v>102</v>
      </c>
      <c r="D47" s="8" t="s">
        <v>89</v>
      </c>
      <c r="E47" s="16" t="s">
        <v>88</v>
      </c>
      <c r="F47" s="17" t="s">
        <v>35</v>
      </c>
      <c r="G47" s="15" t="s">
        <v>155</v>
      </c>
      <c r="H47" s="33">
        <v>497244404</v>
      </c>
      <c r="I47" s="39">
        <v>497244404</v>
      </c>
      <c r="J47" s="39">
        <v>6482397</v>
      </c>
      <c r="K47" s="65">
        <f t="shared" si="3"/>
        <v>118292051</v>
      </c>
      <c r="L47" s="14">
        <v>118292051</v>
      </c>
      <c r="M47" s="47"/>
      <c r="N47" s="47"/>
      <c r="O47" s="47"/>
      <c r="P47" s="47"/>
    </row>
    <row r="48" spans="1:16" ht="125.25" customHeight="1" x14ac:dyDescent="0.25">
      <c r="A48" s="6" t="s">
        <v>90</v>
      </c>
      <c r="B48" s="12" t="s">
        <v>169</v>
      </c>
      <c r="C48" s="56" t="s">
        <v>103</v>
      </c>
      <c r="D48" s="8" t="s">
        <v>89</v>
      </c>
      <c r="E48" s="17" t="s">
        <v>88</v>
      </c>
      <c r="F48" s="17" t="s">
        <v>35</v>
      </c>
      <c r="G48" s="15" t="s">
        <v>170</v>
      </c>
      <c r="H48" s="33">
        <v>362000000</v>
      </c>
      <c r="I48" s="39">
        <v>362000000</v>
      </c>
      <c r="J48" s="39">
        <v>600000</v>
      </c>
      <c r="K48" s="65">
        <f t="shared" si="3"/>
        <v>5000000</v>
      </c>
      <c r="L48" s="14">
        <v>5000000</v>
      </c>
      <c r="M48" s="47"/>
      <c r="N48" s="47"/>
      <c r="O48" s="47"/>
      <c r="P48" s="47"/>
    </row>
    <row r="49" spans="1:16" ht="110.25" customHeight="1" x14ac:dyDescent="0.25">
      <c r="A49" s="6" t="s">
        <v>91</v>
      </c>
      <c r="B49" s="41" t="s">
        <v>171</v>
      </c>
      <c r="C49" s="15" t="s">
        <v>101</v>
      </c>
      <c r="D49" s="8" t="s">
        <v>89</v>
      </c>
      <c r="E49" s="16" t="s">
        <v>88</v>
      </c>
      <c r="F49" s="17" t="s">
        <v>35</v>
      </c>
      <c r="G49" s="15" t="s">
        <v>172</v>
      </c>
      <c r="H49" s="33">
        <v>165729042</v>
      </c>
      <c r="I49" s="39">
        <v>164760226</v>
      </c>
      <c r="J49" s="39">
        <v>165760226</v>
      </c>
      <c r="K49" s="65">
        <f t="shared" si="3"/>
        <v>902000</v>
      </c>
      <c r="L49" s="14">
        <v>902000</v>
      </c>
      <c r="M49" s="47"/>
      <c r="N49" s="47"/>
      <c r="O49" s="47"/>
      <c r="P49" s="47"/>
    </row>
    <row r="50" spans="1:16" ht="28.5" x14ac:dyDescent="0.25">
      <c r="A50" s="6"/>
      <c r="B50" s="34" t="s">
        <v>41</v>
      </c>
      <c r="C50" s="15"/>
      <c r="D50" s="8"/>
      <c r="E50" s="16"/>
      <c r="F50" s="17"/>
      <c r="G50" s="15"/>
      <c r="H50" s="33"/>
      <c r="I50" s="39"/>
      <c r="J50" s="39"/>
      <c r="K50" s="65"/>
      <c r="L50" s="14"/>
      <c r="M50" s="47"/>
      <c r="N50" s="47"/>
      <c r="O50" s="47"/>
      <c r="P50" s="47"/>
    </row>
    <row r="51" spans="1:16" ht="94.5" customHeight="1" x14ac:dyDescent="0.25">
      <c r="A51" s="6" t="s">
        <v>92</v>
      </c>
      <c r="B51" s="41" t="s">
        <v>173</v>
      </c>
      <c r="C51" s="15" t="s">
        <v>100</v>
      </c>
      <c r="D51" s="8" t="s">
        <v>89</v>
      </c>
      <c r="E51" s="16" t="s">
        <v>88</v>
      </c>
      <c r="F51" s="17" t="s">
        <v>35</v>
      </c>
      <c r="G51" s="15" t="s">
        <v>137</v>
      </c>
      <c r="H51" s="33">
        <v>58878995</v>
      </c>
      <c r="I51" s="39">
        <v>58878995</v>
      </c>
      <c r="J51" s="39">
        <v>805997</v>
      </c>
      <c r="K51" s="65">
        <f t="shared" si="3"/>
        <v>17077987</v>
      </c>
      <c r="L51" s="14">
        <v>17077987</v>
      </c>
      <c r="M51" s="47"/>
      <c r="N51" s="47"/>
      <c r="O51" s="47"/>
      <c r="P51" s="47"/>
    </row>
    <row r="52" spans="1:16" ht="28.5" x14ac:dyDescent="0.25">
      <c r="A52" s="6"/>
      <c r="B52" s="34" t="s">
        <v>183</v>
      </c>
      <c r="C52" s="15"/>
      <c r="D52" s="8"/>
      <c r="E52" s="16"/>
      <c r="F52" s="17"/>
      <c r="G52" s="15"/>
      <c r="H52" s="33"/>
      <c r="I52" s="39"/>
      <c r="J52" s="39"/>
      <c r="K52" s="65"/>
      <c r="L52" s="14"/>
      <c r="M52" s="47"/>
      <c r="N52" s="47"/>
      <c r="O52" s="47"/>
      <c r="P52" s="47"/>
    </row>
    <row r="53" spans="1:16" ht="96.75" customHeight="1" x14ac:dyDescent="0.25">
      <c r="A53" s="6" t="s">
        <v>93</v>
      </c>
      <c r="B53" s="41" t="s">
        <v>174</v>
      </c>
      <c r="C53" s="15" t="s">
        <v>104</v>
      </c>
      <c r="D53" s="8" t="s">
        <v>89</v>
      </c>
      <c r="E53" s="16" t="s">
        <v>88</v>
      </c>
      <c r="F53" s="17" t="s">
        <v>35</v>
      </c>
      <c r="G53" s="15" t="s">
        <v>175</v>
      </c>
      <c r="H53" s="33">
        <v>48391008</v>
      </c>
      <c r="I53" s="39">
        <v>47267052</v>
      </c>
      <c r="J53" s="39">
        <v>1123956</v>
      </c>
      <c r="K53" s="65">
        <f t="shared" si="3"/>
        <v>10966322</v>
      </c>
      <c r="L53" s="14">
        <v>10966322</v>
      </c>
      <c r="M53" s="47"/>
      <c r="N53" s="47"/>
      <c r="O53" s="47"/>
      <c r="P53" s="47"/>
    </row>
    <row r="54" spans="1:16" ht="63" customHeight="1" x14ac:dyDescent="0.25">
      <c r="A54" s="6"/>
      <c r="B54" s="16"/>
      <c r="C54" s="15"/>
      <c r="D54" s="13" t="s">
        <v>96</v>
      </c>
      <c r="E54" s="20" t="s">
        <v>97</v>
      </c>
      <c r="F54" s="31" t="s">
        <v>35</v>
      </c>
      <c r="G54" s="15"/>
      <c r="H54" s="33"/>
      <c r="I54" s="39"/>
      <c r="J54" s="39"/>
      <c r="K54" s="22">
        <f>SUM(L54:P54)</f>
        <v>164761640</v>
      </c>
      <c r="L54" s="22">
        <f t="shared" ref="L54:P54" si="4">L55+L57</f>
        <v>164761640</v>
      </c>
      <c r="M54" s="46">
        <f t="shared" si="4"/>
        <v>0</v>
      </c>
      <c r="N54" s="46">
        <f t="shared" si="4"/>
        <v>0</v>
      </c>
      <c r="O54" s="46">
        <f t="shared" si="4"/>
        <v>0</v>
      </c>
      <c r="P54" s="46">
        <f t="shared" si="4"/>
        <v>0</v>
      </c>
    </row>
    <row r="55" spans="1:16" s="18" customFormat="1" ht="129.75" customHeight="1" x14ac:dyDescent="0.25">
      <c r="A55" s="6" t="s">
        <v>94</v>
      </c>
      <c r="B55" s="17" t="s">
        <v>176</v>
      </c>
      <c r="C55" s="15" t="s">
        <v>95</v>
      </c>
      <c r="D55" s="8" t="s">
        <v>96</v>
      </c>
      <c r="E55" s="16" t="s">
        <v>97</v>
      </c>
      <c r="F55" s="17" t="s">
        <v>35</v>
      </c>
      <c r="G55" s="15" t="s">
        <v>172</v>
      </c>
      <c r="H55" s="33">
        <v>218382876</v>
      </c>
      <c r="I55" s="39">
        <v>218382876</v>
      </c>
      <c r="J55" s="39">
        <v>648901</v>
      </c>
      <c r="K55" s="14">
        <f>L55+M55+N55+O55+P55</f>
        <v>83094876</v>
      </c>
      <c r="L55" s="14">
        <v>83094876</v>
      </c>
      <c r="M55" s="47"/>
      <c r="N55" s="47"/>
      <c r="O55" s="47"/>
      <c r="P55" s="47"/>
    </row>
    <row r="56" spans="1:16" ht="28.5" x14ac:dyDescent="0.25">
      <c r="A56" s="6"/>
      <c r="B56" s="34" t="s">
        <v>41</v>
      </c>
      <c r="C56" s="15"/>
      <c r="D56" s="8"/>
      <c r="E56" s="16"/>
      <c r="F56" s="17"/>
      <c r="G56" s="15"/>
      <c r="H56" s="33"/>
      <c r="I56" s="39"/>
      <c r="J56" s="39"/>
      <c r="K56" s="14"/>
      <c r="L56" s="14"/>
      <c r="M56" s="47"/>
      <c r="N56" s="47"/>
      <c r="O56" s="47"/>
      <c r="P56" s="47"/>
    </row>
    <row r="57" spans="1:16" s="18" customFormat="1" ht="77.25" customHeight="1" x14ac:dyDescent="0.25">
      <c r="A57" s="6" t="s">
        <v>105</v>
      </c>
      <c r="B57" s="17" t="s">
        <v>177</v>
      </c>
      <c r="C57" s="15" t="s">
        <v>98</v>
      </c>
      <c r="D57" s="8" t="s">
        <v>96</v>
      </c>
      <c r="E57" s="16" t="s">
        <v>97</v>
      </c>
      <c r="F57" s="17" t="s">
        <v>35</v>
      </c>
      <c r="G57" s="15" t="s">
        <v>175</v>
      </c>
      <c r="H57" s="33">
        <v>197772075</v>
      </c>
      <c r="I57" s="39">
        <v>191411264</v>
      </c>
      <c r="J57" s="39">
        <v>5512096</v>
      </c>
      <c r="K57" s="14">
        <f>L57+M57+N57+O57+P57</f>
        <v>81666764</v>
      </c>
      <c r="L57" s="14">
        <v>81666764</v>
      </c>
      <c r="M57" s="47"/>
      <c r="N57" s="47"/>
      <c r="O57" s="47"/>
      <c r="P57" s="47"/>
    </row>
    <row r="58" spans="1:16" s="11" customFormat="1" ht="66" customHeight="1" x14ac:dyDescent="0.2">
      <c r="A58" s="9">
        <v>3</v>
      </c>
      <c r="B58" s="20" t="s">
        <v>106</v>
      </c>
      <c r="C58" s="21" t="s">
        <v>6</v>
      </c>
      <c r="D58" s="21" t="s">
        <v>6</v>
      </c>
      <c r="E58" s="21" t="s">
        <v>6</v>
      </c>
      <c r="F58" s="10" t="s">
        <v>107</v>
      </c>
      <c r="G58" s="21" t="s">
        <v>6</v>
      </c>
      <c r="H58" s="33"/>
      <c r="I58" s="39"/>
      <c r="J58" s="39"/>
      <c r="K58" s="64">
        <f>K59</f>
        <v>60013027</v>
      </c>
      <c r="L58" s="64">
        <f t="shared" ref="L58:P58" si="5">L59</f>
        <v>60013027</v>
      </c>
      <c r="M58" s="48">
        <f t="shared" si="5"/>
        <v>0</v>
      </c>
      <c r="N58" s="48">
        <f t="shared" si="5"/>
        <v>0</v>
      </c>
      <c r="O58" s="48">
        <f t="shared" si="5"/>
        <v>0</v>
      </c>
      <c r="P58" s="48">
        <f t="shared" si="5"/>
        <v>0</v>
      </c>
    </row>
    <row r="59" spans="1:16" s="23" customFormat="1" ht="87.75" customHeight="1" x14ac:dyDescent="0.2">
      <c r="A59" s="19"/>
      <c r="B59" s="20"/>
      <c r="C59" s="21"/>
      <c r="D59" s="13" t="s">
        <v>109</v>
      </c>
      <c r="E59" s="20" t="s">
        <v>108</v>
      </c>
      <c r="F59" s="10" t="s">
        <v>107</v>
      </c>
      <c r="G59" s="21"/>
      <c r="H59" s="33"/>
      <c r="I59" s="39"/>
      <c r="J59" s="39"/>
      <c r="K59" s="22">
        <f>L59+M59+N59+O59+P59</f>
        <v>60013027</v>
      </c>
      <c r="L59" s="22">
        <f t="shared" ref="L59:P59" si="6">SUM(L60:L62)</f>
        <v>60013027</v>
      </c>
      <c r="M59" s="46">
        <f t="shared" si="6"/>
        <v>0</v>
      </c>
      <c r="N59" s="46">
        <f t="shared" si="6"/>
        <v>0</v>
      </c>
      <c r="O59" s="46">
        <f t="shared" si="6"/>
        <v>0</v>
      </c>
      <c r="P59" s="46">
        <f t="shared" si="6"/>
        <v>0</v>
      </c>
    </row>
    <row r="60" spans="1:16" s="18" customFormat="1" ht="89.25" customHeight="1" x14ac:dyDescent="0.25">
      <c r="A60" s="6" t="s">
        <v>111</v>
      </c>
      <c r="B60" s="16" t="s">
        <v>110</v>
      </c>
      <c r="C60" s="15" t="s">
        <v>114</v>
      </c>
      <c r="D60" s="8" t="s">
        <v>109</v>
      </c>
      <c r="E60" s="16" t="s">
        <v>108</v>
      </c>
      <c r="F60" s="5" t="s">
        <v>107</v>
      </c>
      <c r="G60" s="15" t="s">
        <v>178</v>
      </c>
      <c r="H60" s="33">
        <v>75000000</v>
      </c>
      <c r="I60" s="39">
        <v>69000000</v>
      </c>
      <c r="J60" s="39">
        <v>6000000</v>
      </c>
      <c r="K60" s="14">
        <f t="shared" ref="K60:K62" si="7">L60+M60+N60+O60+P60</f>
        <v>27903667</v>
      </c>
      <c r="L60" s="14">
        <v>27903667</v>
      </c>
      <c r="M60" s="47"/>
      <c r="N60" s="47"/>
      <c r="O60" s="47"/>
      <c r="P60" s="47"/>
    </row>
    <row r="61" spans="1:16" s="18" customFormat="1" ht="111" customHeight="1" x14ac:dyDescent="0.25">
      <c r="A61" s="6" t="s">
        <v>112</v>
      </c>
      <c r="B61" s="16" t="s">
        <v>115</v>
      </c>
      <c r="C61" s="15" t="s">
        <v>116</v>
      </c>
      <c r="D61" s="8" t="s">
        <v>109</v>
      </c>
      <c r="E61" s="16" t="s">
        <v>108</v>
      </c>
      <c r="F61" s="5" t="s">
        <v>134</v>
      </c>
      <c r="G61" s="15" t="s">
        <v>179</v>
      </c>
      <c r="H61" s="33">
        <v>7050000</v>
      </c>
      <c r="I61" s="39">
        <v>7000000</v>
      </c>
      <c r="J61" s="39">
        <v>50000</v>
      </c>
      <c r="K61" s="14">
        <f t="shared" si="7"/>
        <v>6230000</v>
      </c>
      <c r="L61" s="14">
        <v>6230000</v>
      </c>
      <c r="M61" s="47"/>
      <c r="N61" s="47"/>
      <c r="O61" s="47"/>
      <c r="P61" s="47"/>
    </row>
    <row r="62" spans="1:16" s="25" customFormat="1" ht="96" customHeight="1" x14ac:dyDescent="0.25">
      <c r="A62" s="6" t="s">
        <v>113</v>
      </c>
      <c r="B62" s="16" t="s">
        <v>117</v>
      </c>
      <c r="C62" s="15" t="s">
        <v>118</v>
      </c>
      <c r="D62" s="8" t="s">
        <v>109</v>
      </c>
      <c r="E62" s="16" t="s">
        <v>108</v>
      </c>
      <c r="F62" s="5" t="s">
        <v>134</v>
      </c>
      <c r="G62" s="15" t="s">
        <v>179</v>
      </c>
      <c r="H62" s="33">
        <v>26459353</v>
      </c>
      <c r="I62" s="39">
        <v>25879353</v>
      </c>
      <c r="J62" s="39">
        <v>580000</v>
      </c>
      <c r="K62" s="14">
        <f t="shared" si="7"/>
        <v>25879360</v>
      </c>
      <c r="L62" s="14">
        <v>25879360</v>
      </c>
      <c r="M62" s="47"/>
      <c r="N62" s="47"/>
      <c r="O62" s="47"/>
      <c r="P62" s="47"/>
    </row>
    <row r="63" spans="1:16" s="23" customFormat="1" ht="76.5" customHeight="1" x14ac:dyDescent="0.2">
      <c r="A63" s="60">
        <v>4</v>
      </c>
      <c r="B63" s="20" t="s">
        <v>119</v>
      </c>
      <c r="C63" s="21" t="s">
        <v>6</v>
      </c>
      <c r="D63" s="21" t="s">
        <v>6</v>
      </c>
      <c r="E63" s="21" t="s">
        <v>6</v>
      </c>
      <c r="F63" s="10" t="s">
        <v>120</v>
      </c>
      <c r="G63" s="21" t="s">
        <v>6</v>
      </c>
      <c r="H63" s="33">
        <v>0</v>
      </c>
      <c r="I63" s="26"/>
      <c r="J63" s="26"/>
      <c r="K63" s="64">
        <f>K65+K67</f>
        <v>218047332</v>
      </c>
      <c r="L63" s="64">
        <f t="shared" ref="L63:P63" si="8">L65+L67</f>
        <v>218047332</v>
      </c>
      <c r="M63" s="48">
        <f t="shared" si="8"/>
        <v>0</v>
      </c>
      <c r="N63" s="48">
        <f t="shared" si="8"/>
        <v>0</v>
      </c>
      <c r="O63" s="48">
        <f t="shared" si="8"/>
        <v>0</v>
      </c>
      <c r="P63" s="48">
        <f t="shared" si="8"/>
        <v>0</v>
      </c>
    </row>
    <row r="64" spans="1:16" s="23" customFormat="1" ht="117.75" customHeight="1" x14ac:dyDescent="0.2">
      <c r="A64" s="60"/>
      <c r="B64" s="20"/>
      <c r="C64" s="21"/>
      <c r="D64" s="13" t="s">
        <v>124</v>
      </c>
      <c r="E64" s="66" t="s">
        <v>123</v>
      </c>
      <c r="F64" s="10" t="s">
        <v>120</v>
      </c>
      <c r="G64" s="21"/>
      <c r="H64" s="67"/>
      <c r="I64" s="68"/>
      <c r="J64" s="68"/>
      <c r="K64" s="64">
        <f>K65</f>
        <v>100000000</v>
      </c>
      <c r="L64" s="64">
        <f>L65</f>
        <v>100000000</v>
      </c>
      <c r="M64" s="48"/>
      <c r="N64" s="48"/>
      <c r="O64" s="48"/>
      <c r="P64" s="48"/>
    </row>
    <row r="65" spans="1:16" s="18" customFormat="1" ht="103.5" customHeight="1" x14ac:dyDescent="0.25">
      <c r="A65" s="54" t="s">
        <v>128</v>
      </c>
      <c r="B65" s="16" t="s">
        <v>125</v>
      </c>
      <c r="C65" s="15" t="s">
        <v>126</v>
      </c>
      <c r="D65" s="8" t="s">
        <v>124</v>
      </c>
      <c r="E65" s="59" t="s">
        <v>123</v>
      </c>
      <c r="F65" s="5" t="s">
        <v>120</v>
      </c>
      <c r="G65" s="15" t="s">
        <v>178</v>
      </c>
      <c r="H65" s="33">
        <v>300000000</v>
      </c>
      <c r="I65" s="26">
        <v>57939114</v>
      </c>
      <c r="J65" s="26">
        <v>1096285</v>
      </c>
      <c r="K65" s="14">
        <f>L65+M65+N65+O65+P65</f>
        <v>100000000</v>
      </c>
      <c r="L65" s="14">
        <v>100000000</v>
      </c>
      <c r="M65" s="47"/>
      <c r="N65" s="47"/>
      <c r="O65" s="47"/>
      <c r="P65" s="47"/>
    </row>
    <row r="66" spans="1:16" s="18" customFormat="1" ht="121.5" customHeight="1" x14ac:dyDescent="0.25">
      <c r="A66" s="54"/>
      <c r="B66" s="16"/>
      <c r="C66" s="15"/>
      <c r="D66" s="13" t="s">
        <v>122</v>
      </c>
      <c r="E66" s="66" t="s">
        <v>121</v>
      </c>
      <c r="F66" s="10" t="s">
        <v>120</v>
      </c>
      <c r="G66" s="15"/>
      <c r="H66" s="33"/>
      <c r="I66" s="26"/>
      <c r="J66" s="26"/>
      <c r="K66" s="22">
        <f>K67</f>
        <v>118047332</v>
      </c>
      <c r="L66" s="22">
        <f>L67</f>
        <v>118047332</v>
      </c>
      <c r="M66" s="47"/>
      <c r="N66" s="47"/>
      <c r="O66" s="47"/>
      <c r="P66" s="47"/>
    </row>
    <row r="67" spans="1:16" s="18" customFormat="1" ht="123" customHeight="1" x14ac:dyDescent="0.25">
      <c r="A67" s="54" t="s">
        <v>129</v>
      </c>
      <c r="B67" s="16" t="s">
        <v>127</v>
      </c>
      <c r="C67" s="15" t="s">
        <v>130</v>
      </c>
      <c r="D67" s="8" t="s">
        <v>122</v>
      </c>
      <c r="E67" s="59" t="s">
        <v>121</v>
      </c>
      <c r="F67" s="5" t="s">
        <v>120</v>
      </c>
      <c r="G67" s="15" t="s">
        <v>178</v>
      </c>
      <c r="H67" s="33">
        <v>205284779</v>
      </c>
      <c r="I67" s="26">
        <v>118047332</v>
      </c>
      <c r="J67" s="26"/>
      <c r="K67" s="14">
        <f>L67+M67+N67+O67+P67</f>
        <v>118047332</v>
      </c>
      <c r="L67" s="14">
        <v>118047332</v>
      </c>
      <c r="M67" s="47"/>
      <c r="N67" s="47"/>
      <c r="O67" s="47"/>
      <c r="P67" s="47"/>
    </row>
    <row r="68" spans="1:16" ht="21" customHeight="1" x14ac:dyDescent="0.25">
      <c r="A68" s="4" t="s">
        <v>6</v>
      </c>
      <c r="B68" s="15" t="s">
        <v>6</v>
      </c>
      <c r="C68" s="15" t="s">
        <v>6</v>
      </c>
      <c r="D68" s="15" t="s">
        <v>6</v>
      </c>
      <c r="E68" s="15" t="s">
        <v>6</v>
      </c>
      <c r="F68" s="15" t="s">
        <v>6</v>
      </c>
      <c r="G68" s="15" t="s">
        <v>6</v>
      </c>
      <c r="H68" s="32" t="s">
        <v>7</v>
      </c>
      <c r="I68" s="38"/>
      <c r="J68" s="38"/>
      <c r="K68" s="64">
        <f t="shared" ref="K68:P68" si="9">K12+K44+K58+K63</f>
        <v>1313285079</v>
      </c>
      <c r="L68" s="64">
        <f t="shared" si="9"/>
        <v>1313285079</v>
      </c>
      <c r="M68" s="48">
        <f t="shared" si="9"/>
        <v>0</v>
      </c>
      <c r="N68" s="48">
        <f t="shared" si="9"/>
        <v>0</v>
      </c>
      <c r="O68" s="48">
        <f t="shared" si="9"/>
        <v>0</v>
      </c>
      <c r="P68" s="48">
        <f t="shared" si="9"/>
        <v>0</v>
      </c>
    </row>
    <row r="69" spans="1:16" ht="28.5" customHeight="1" x14ac:dyDescent="0.25"/>
    <row r="70" spans="1:16" ht="20.25" customHeight="1" x14ac:dyDescent="0.25">
      <c r="B70" s="69" t="s">
        <v>184</v>
      </c>
      <c r="C70" s="69"/>
      <c r="D70" s="69"/>
      <c r="E70" s="69"/>
      <c r="F70" s="69"/>
      <c r="G70" s="69"/>
      <c r="H70" s="69"/>
      <c r="I70" s="69"/>
      <c r="J70" s="69"/>
      <c r="K70" s="69"/>
      <c r="L70" s="69"/>
      <c r="M70" s="69"/>
      <c r="N70" s="69"/>
      <c r="O70" s="69"/>
      <c r="P70" s="69"/>
    </row>
  </sheetData>
  <mergeCells count="18">
    <mergeCell ref="G9:G10"/>
    <mergeCell ref="H9:H10"/>
    <mergeCell ref="B70:P70"/>
    <mergeCell ref="I9:J9"/>
    <mergeCell ref="K9:K10"/>
    <mergeCell ref="L9:P9"/>
    <mergeCell ref="M1:P1"/>
    <mergeCell ref="A2:P2"/>
    <mergeCell ref="A3:P3"/>
    <mergeCell ref="A4:P4"/>
    <mergeCell ref="A5:P5"/>
    <mergeCell ref="I6:J7"/>
    <mergeCell ref="F9:F10"/>
    <mergeCell ref="A9:A10"/>
    <mergeCell ref="B9:B10"/>
    <mergeCell ref="C9:C10"/>
    <mergeCell ref="D9:D10"/>
    <mergeCell ref="E9:E10"/>
  </mergeCells>
  <printOptions horizontalCentered="1"/>
  <pageMargins left="0.51181102362204722" right="0.51181102362204722" top="0.55118110236220474" bottom="0.55118110236220474" header="0.31496062992125984" footer="0.31496062992125984"/>
  <pageSetup paperSize="9" scale="60" fitToHeight="10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ПІП</vt:lpstr>
      <vt:lpstr>ПІП!Заголовки_для_печати</vt:lpstr>
      <vt:lpstr>ПІП!Область_печати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Китиця Олена</dc:creator>
  <cp:lastModifiedBy>User</cp:lastModifiedBy>
  <cp:lastPrinted>2025-12-16T12:31:14Z</cp:lastPrinted>
  <dcterms:created xsi:type="dcterms:W3CDTF">2025-11-24T09:05:04Z</dcterms:created>
  <dcterms:modified xsi:type="dcterms:W3CDTF">2025-12-16T15:59:34Z</dcterms:modified>
</cp:coreProperties>
</file>