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890" windowHeight="9885"/>
  </bookViews>
  <sheets>
    <sheet name="ОР" sheetId="18" r:id="rId1"/>
  </sheets>
  <externalReferences>
    <externalReference r:id="rId2"/>
    <externalReference r:id="rId3"/>
    <externalReference r:id="rId4"/>
  </externalReferences>
  <definedNames>
    <definedName name="_xlnm.Print_Area" localSheetId="0">ОР!$A$1:$F$33</definedName>
  </definedNames>
  <calcPr calcId="14562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D28" i="18" l="1"/>
  <c r="F28" i="18"/>
  <c r="E28" i="18"/>
  <c r="D25" i="18"/>
  <c r="D16" i="18"/>
  <c r="F25" i="18"/>
  <c r="E25" i="18"/>
  <c r="E16" i="18"/>
  <c r="E19" i="18"/>
  <c r="E15" i="18"/>
  <c r="D18" i="18"/>
  <c r="F18" i="18"/>
  <c r="D19" i="18"/>
  <c r="F19" i="18"/>
  <c r="F27" i="18"/>
  <c r="F26" i="18"/>
  <c r="F16" i="18"/>
  <c r="E27" i="18"/>
  <c r="E18" i="18"/>
  <c r="F24" i="18"/>
  <c r="D24" i="18"/>
  <c r="C24" i="18"/>
  <c r="C28" i="18"/>
  <c r="C19" i="18"/>
  <c r="C27" i="18"/>
  <c r="C18" i="18"/>
  <c r="D26" i="18"/>
  <c r="D17" i="18"/>
  <c r="E34" i="18"/>
  <c r="F15" i="18"/>
  <c r="F23" i="18"/>
  <c r="F14" i="18"/>
  <c r="F17" i="18"/>
  <c r="C15" i="18"/>
  <c r="F22" i="18"/>
  <c r="D15" i="18"/>
  <c r="E26" i="18"/>
  <c r="E17" i="18"/>
  <c r="C25" i="18"/>
  <c r="C16" i="18"/>
  <c r="D23" i="18"/>
  <c r="C26" i="18"/>
  <c r="D22" i="18"/>
  <c r="D14" i="18"/>
  <c r="E23" i="18"/>
  <c r="F29" i="18"/>
  <c r="F13" i="18"/>
  <c r="D13" i="18"/>
  <c r="D29" i="18"/>
  <c r="F20" i="18"/>
  <c r="F35" i="18"/>
  <c r="C17" i="18"/>
  <c r="C23" i="18"/>
  <c r="E22" i="18"/>
  <c r="E14" i="18"/>
  <c r="C14" i="18"/>
  <c r="C22" i="18"/>
  <c r="D20" i="18"/>
  <c r="D35" i="18"/>
  <c r="E13" i="18"/>
  <c r="E29" i="18"/>
  <c r="E35" i="18"/>
  <c r="E20" i="18"/>
  <c r="C13" i="18"/>
  <c r="C29" i="18"/>
  <c r="C20" i="18"/>
  <c r="C35" i="18"/>
</calcChain>
</file>

<file path=xl/sharedStrings.xml><?xml version="1.0" encoding="utf-8"?>
<sst xmlns="http://schemas.openxmlformats.org/spreadsheetml/2006/main" count="41" uniqueCount="35">
  <si>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</si>
  <si>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</si>
  <si>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</si>
  <si>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</si>
  <si>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 (спеціального фонду)</t>
  </si>
  <si>
    <t>600000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</si>
  <si>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</si>
  <si>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</si>
  <si>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</si>
  <si>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</si>
  <si>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Загальний фонд</t>
  </si>
  <si>
    <t>Найменування 
згідно з Класифікацією фінансування бюджету</t>
  </si>
  <si>
    <t>Усього</t>
  </si>
  <si>
    <t>усього</t>
  </si>
  <si>
    <t>(код бюджету)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</si>
  <si>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</si>
  <si>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</si>
  <si>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</si>
  <si>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Додаток 2</t>
  </si>
  <si>
    <t>до рішення обласної ради</t>
  </si>
  <si>
    <t>0410000000</t>
  </si>
  <si>
    <t xml:space="preserve">Заступник голови обласної ради       </t>
  </si>
  <si>
    <t>ПЕРЕВІРКА</t>
  </si>
  <si>
    <t>у тому числі бюджет розвитку</t>
  </si>
  <si>
    <t>Фінансування обласного бюджету на 2026 рік</t>
  </si>
  <si>
    <t>На початок періоду</t>
  </si>
  <si>
    <t>На кінець періоду</t>
  </si>
  <si>
    <t>Інші розрахунки</t>
  </si>
  <si>
    <t>208340 </t>
  </si>
  <si>
    <t>602100</t>
  </si>
  <si>
    <t>602200</t>
  </si>
  <si>
    <t>602300</t>
  </si>
  <si>
    <t>602304</t>
  </si>
  <si>
    <t>Ігор КАШИРІН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</si>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</sst>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.0"/>
    <numFmt numFmtId="198" formatCode="#,##0.000"/>
  </numFmts>
  <fonts count="32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u/>
      <sz val="14"/>
      <color indexed="12"/>
      <name val="Times New Roman"/>
      <family val="1"/>
    </font>
    <font>
      <u/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6"/>
      <color indexed="12"/>
      <name val="Times New Roman"/>
      <family val="1"/>
    </font>
    <font>
      <sz val="16"/>
      <name val="Times New Roman"/>
      <family val="1"/>
    </font>
    <font>
      <b/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19" fillId="0" borderId="0" xfId="81" applyFont="1" applyFill="1"/>
    <xf numFmtId="0" fontId="20" fillId="0" borderId="0" xfId="81" applyFont="1" applyFill="1"/>
    <xf numFmtId="0" fontId="19" fillId="0" borderId="0" xfId="81" applyFont="1" applyFill="1" applyBorder="1" applyAlignment="1">
      <alignment horizontal="left" vertical="center" wrapText="1"/>
    </xf>
    <xf numFmtId="188" fontId="19" fillId="0" borderId="0" xfId="81" applyNumberFormat="1" applyFont="1" applyFill="1"/>
    <xf numFmtId="0" fontId="22" fillId="0" borderId="0" xfId="53" applyFont="1" applyFill="1" applyAlignment="1" applyProtection="1"/>
    <xf numFmtId="3" fontId="19" fillId="0" borderId="0" xfId="81" applyNumberFormat="1" applyFont="1" applyFill="1"/>
    <xf numFmtId="0" fontId="19" fillId="0" borderId="0" xfId="0" applyNumberFormat="1" applyFont="1" applyFill="1" applyAlignment="1" applyProtection="1">
      <alignment horizontal="left" vertical="center" wrapText="1"/>
    </xf>
    <xf numFmtId="0" fontId="24" fillId="0" borderId="7" xfId="81" applyFont="1" applyFill="1" applyBorder="1" applyAlignment="1">
      <alignment horizontal="center" vertical="center" wrapText="1"/>
    </xf>
    <xf numFmtId="0" fontId="24" fillId="0" borderId="8" xfId="8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6" fillId="0" borderId="0" xfId="53" applyFont="1" applyFill="1" applyAlignment="1" applyProtection="1"/>
    <xf numFmtId="0" fontId="27" fillId="0" borderId="0" xfId="81" applyFont="1" applyFill="1"/>
    <xf numFmtId="0" fontId="20" fillId="0" borderId="0" xfId="8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left" vertical="center" wrapText="1"/>
    </xf>
    <xf numFmtId="4" fontId="24" fillId="0" borderId="8" xfId="80" applyNumberFormat="1" applyFont="1" applyFill="1" applyBorder="1" applyAlignment="1">
      <alignment horizontal="right" vertical="center" wrapText="1"/>
    </xf>
    <xf numFmtId="4" fontId="19" fillId="0" borderId="8" xfId="81" applyNumberFormat="1" applyFont="1" applyFill="1" applyBorder="1" applyAlignment="1" applyProtection="1">
      <alignment horizontal="left" vertical="center" wrapText="1"/>
    </xf>
    <xf numFmtId="4" fontId="19" fillId="0" borderId="7" xfId="81" applyNumberFormat="1" applyFont="1" applyFill="1" applyBorder="1" applyAlignment="1">
      <alignment horizontal="left" vertical="center" wrapText="1"/>
    </xf>
    <xf numFmtId="4" fontId="24" fillId="0" borderId="7" xfId="80" applyNumberFormat="1" applyFont="1" applyFill="1" applyBorder="1" applyAlignment="1">
      <alignment horizontal="right" vertical="center" wrapText="1"/>
    </xf>
    <xf numFmtId="4" fontId="19" fillId="0" borderId="9" xfId="81" applyNumberFormat="1" applyFont="1" applyFill="1" applyBorder="1" applyAlignment="1">
      <alignment horizontal="left" vertical="center" wrapText="1"/>
    </xf>
    <xf numFmtId="4" fontId="24" fillId="0" borderId="9" xfId="80" applyNumberFormat="1" applyFont="1" applyFill="1" applyBorder="1" applyAlignment="1">
      <alignment horizontal="right" vertical="center" wrapText="1"/>
    </xf>
    <xf numFmtId="3" fontId="19" fillId="0" borderId="8" xfId="81" applyNumberFormat="1" applyFont="1" applyFill="1" applyBorder="1" applyAlignment="1">
      <alignment horizontal="center" vertical="center" wrapText="1"/>
    </xf>
    <xf numFmtId="1" fontId="19" fillId="0" borderId="8" xfId="81" applyNumberFormat="1" applyFont="1" applyFill="1" applyBorder="1" applyAlignment="1">
      <alignment horizontal="center" vertical="center" wrapText="1"/>
    </xf>
    <xf numFmtId="0" fontId="30" fillId="0" borderId="0" xfId="81" applyFont="1" applyFill="1" applyBorder="1" applyAlignment="1">
      <alignment horizontal="left" vertical="center" wrapText="1"/>
    </xf>
    <xf numFmtId="0" fontId="31" fillId="0" borderId="0" xfId="81" applyFont="1" applyFill="1"/>
    <xf numFmtId="4" fontId="31" fillId="0" borderId="0" xfId="80" applyNumberFormat="1" applyFont="1" applyFill="1"/>
    <xf numFmtId="0" fontId="31" fillId="0" borderId="0" xfId="81" applyFont="1" applyFill="1" applyAlignment="1">
      <alignment horizontal="right"/>
    </xf>
    <xf numFmtId="188" fontId="31" fillId="0" borderId="8" xfId="80" applyNumberFormat="1" applyFont="1" applyFill="1" applyBorder="1"/>
    <xf numFmtId="4" fontId="31" fillId="0" borderId="8" xfId="80" applyNumberFormat="1" applyFont="1" applyFill="1" applyBorder="1"/>
    <xf numFmtId="4" fontId="31" fillId="0" borderId="0" xfId="81" applyNumberFormat="1" applyFont="1" applyFill="1"/>
    <xf numFmtId="188" fontId="31" fillId="0" borderId="0" xfId="81" applyNumberFormat="1" applyFont="1" applyFill="1"/>
    <xf numFmtId="0" fontId="31" fillId="0" borderId="0" xfId="0" applyNumberFormat="1" applyFont="1" applyFill="1" applyBorder="1" applyAlignment="1" applyProtection="1">
      <alignment horizontal="right" vertical="top" wrapText="1"/>
    </xf>
    <xf numFmtId="3" fontId="31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 wrapText="1"/>
    </xf>
    <xf numFmtId="198" fontId="31" fillId="0" borderId="0" xfId="81" applyNumberFormat="1" applyFont="1" applyFill="1"/>
    <xf numFmtId="0" fontId="27" fillId="0" borderId="0" xfId="81" applyFont="1" applyFill="1" applyAlignment="1">
      <alignment horizontal="right" vertical="center"/>
    </xf>
    <xf numFmtId="0" fontId="27" fillId="0" borderId="0" xfId="0" applyNumberFormat="1" applyFont="1" applyFill="1" applyAlignment="1" applyProtection="1">
      <alignment horizontal="left" vertical="center" wrapText="1"/>
    </xf>
    <xf numFmtId="0" fontId="24" fillId="0" borderId="0" xfId="81" applyFont="1" applyFill="1" applyAlignment="1">
      <alignment horizontal="center" vertical="top"/>
    </xf>
    <xf numFmtId="49" fontId="23" fillId="0" borderId="0" xfId="81" applyNumberFormat="1" applyFont="1" applyFill="1" applyAlignment="1">
      <alignment horizont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10" xfId="81" applyFont="1" applyFill="1" applyBorder="1" applyAlignment="1">
      <alignment horizontal="center" vertical="center" wrapText="1"/>
    </xf>
    <xf numFmtId="0" fontId="24" fillId="0" borderId="11" xfId="81" applyFont="1" applyFill="1" applyBorder="1" applyAlignment="1">
      <alignment horizontal="center" vertical="center" wrapText="1"/>
    </xf>
    <xf numFmtId="0" fontId="24" fillId="0" borderId="12" xfId="8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 applyProtection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8" xfId="81" applyFont="1" applyFill="1" applyBorder="1" applyAlignment="1">
      <alignment horizontal="left" vertical="center" wrapText="1"/>
    </xf>
    <xf numFmtId="4" fontId="28" fillId="0" borderId="8" xfId="81" applyNumberFormat="1" applyFont="1" applyFill="1" applyBorder="1" applyAlignment="1">
      <alignment horizontal="left" vertical="center" wrapText="1"/>
    </xf>
    <xf numFmtId="2" fontId="29" fillId="0" borderId="0" xfId="81" applyNumberFormat="1" applyFont="1" applyFill="1" applyBorder="1" applyAlignment="1">
      <alignment horizontal="center" vertical="center"/>
    </xf>
    <xf numFmtId="0" fontId="25" fillId="0" borderId="0" xfId="81" applyFont="1" applyFill="1" applyAlignment="1">
      <alignment horizontal="center"/>
    </xf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......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1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>
        <row r="621">
          <cell r="E621">
            <v>10816063558</v>
          </cell>
          <cell r="J621">
            <v>2435441424.4700003</v>
          </cell>
          <cell r="K621">
            <v>1823815500</v>
          </cell>
          <cell r="P621">
            <v>13251504982.469999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НИ"/>
      <sheetName val="вичитаний"/>
    </sheetNames>
    <sheetDataSet>
      <sheetData sheetId="0"/>
      <sheetData sheetId="1">
        <row r="118">
          <cell r="C118">
            <v>12440751063</v>
          </cell>
          <cell r="D118">
            <v>11829348637</v>
          </cell>
          <cell r="E118">
            <v>611402426</v>
          </cell>
          <cell r="F1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M287"/>
  <sheetViews>
    <sheetView showZeros="0" tabSelected="1" view="pageBreakPreview" zoomScale="70" zoomScaleNormal="75" zoomScaleSheetLayoutView="70" workbookViewId="0">
      <selection activeCell="M12" sqref="M12"/>
    </sheetView>
  </sheetViews>
  <sheetFormatPr defaultColWidth="9.1640625" defaultRowHeight="18.75" x14ac:dyDescent="0.3"/>
  <cols>
    <col min="1" max="1" width="20.33203125" style="1" customWidth="1"/>
    <col min="2" max="2" width="78.33203125" style="1" customWidth="1"/>
    <col min="3" max="3" width="24.83203125" style="1" customWidth="1"/>
    <col min="4" max="4" width="25.83203125" style="1" customWidth="1"/>
    <col min="5" max="5" width="24" style="1" customWidth="1"/>
    <col min="6" max="6" width="24.5" style="1" customWidth="1"/>
    <col min="7" max="16384" width="9.1640625" style="1"/>
  </cols>
  <sheetData>
    <row r="1" spans="1:6" ht="21" customHeight="1" x14ac:dyDescent="0.3">
      <c r="E1" s="37" t="s">
        <v>18</v>
      </c>
      <c r="F1" s="37"/>
    </row>
    <row r="2" spans="1:6" ht="24" customHeight="1" x14ac:dyDescent="0.3">
      <c r="E2" s="37" t="s">
        <v>19</v>
      </c>
      <c r="F2" s="37"/>
    </row>
    <row r="3" spans="1:6" x14ac:dyDescent="0.3">
      <c r="E3" s="44"/>
      <c r="F3" s="44"/>
    </row>
    <row r="4" spans="1:6" x14ac:dyDescent="0.3">
      <c r="E4" s="7"/>
      <c r="F4" s="7"/>
    </row>
    <row r="5" spans="1:6" ht="20.25" x14ac:dyDescent="0.3">
      <c r="A5" s="49" t="s">
        <v>24</v>
      </c>
      <c r="B5" s="49"/>
      <c r="C5" s="49"/>
      <c r="D5" s="49"/>
      <c r="E5" s="49"/>
      <c r="F5" s="49"/>
    </row>
    <row r="6" spans="1:6" ht="23.25" customHeight="1" x14ac:dyDescent="0.3">
      <c r="A6" s="39" t="s">
        <v>20</v>
      </c>
      <c r="B6" s="39"/>
      <c r="C6" s="39"/>
      <c r="D6" s="39"/>
      <c r="E6" s="39"/>
      <c r="F6" s="39"/>
    </row>
    <row r="7" spans="1:6" ht="24" customHeight="1" x14ac:dyDescent="0.3">
      <c r="A7" s="38" t="s">
        <v>14</v>
      </c>
      <c r="B7" s="38"/>
      <c r="C7" s="38"/>
      <c r="D7" s="38"/>
      <c r="E7" s="38"/>
      <c r="F7" s="38"/>
    </row>
    <row r="8" spans="1:6" ht="29.25" customHeight="1" x14ac:dyDescent="0.3">
      <c r="F8" s="36" t="s">
        <v>34</v>
      </c>
    </row>
    <row r="9" spans="1:6" ht="24" customHeight="1" x14ac:dyDescent="0.3">
      <c r="A9" s="40" t="s">
        <v>7</v>
      </c>
      <c r="B9" s="40" t="s">
        <v>11</v>
      </c>
      <c r="C9" s="40" t="s">
        <v>12</v>
      </c>
      <c r="D9" s="40" t="s">
        <v>10</v>
      </c>
      <c r="E9" s="42" t="s">
        <v>0</v>
      </c>
      <c r="F9" s="43"/>
    </row>
    <row r="10" spans="1:6" ht="44.25" customHeight="1" x14ac:dyDescent="0.3">
      <c r="A10" s="41"/>
      <c r="B10" s="41"/>
      <c r="C10" s="41"/>
      <c r="D10" s="41"/>
      <c r="E10" s="8" t="s">
        <v>13</v>
      </c>
      <c r="F10" s="8" t="s">
        <v>23</v>
      </c>
    </row>
    <row r="11" spans="1:6" x14ac:dyDescent="0.3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6" ht="30.75" customHeight="1" x14ac:dyDescent="0.3">
      <c r="A12" s="46" t="s">
        <v>15</v>
      </c>
      <c r="B12" s="46"/>
      <c r="C12" s="46"/>
      <c r="D12" s="46"/>
      <c r="E12" s="46"/>
      <c r="F12" s="46"/>
    </row>
    <row r="13" spans="1:6" s="2" customFormat="1" ht="32.25" customHeight="1" x14ac:dyDescent="0.3">
      <c r="A13" s="22" t="s">
        <v>1</v>
      </c>
      <c r="B13" s="15" t="s">
        <v>2</v>
      </c>
      <c r="C13" s="16">
        <f>C22</f>
        <v>810891759.46999979</v>
      </c>
      <c r="D13" s="16">
        <f>D22</f>
        <v>-1013285079</v>
      </c>
      <c r="E13" s="16">
        <f>E22</f>
        <v>1824176838.4699998</v>
      </c>
      <c r="F13" s="16">
        <f>F22</f>
        <v>1823815500</v>
      </c>
    </row>
    <row r="14" spans="1:6" ht="31.5" customHeight="1" x14ac:dyDescent="0.3">
      <c r="A14" s="23">
        <v>208000</v>
      </c>
      <c r="B14" s="15" t="s">
        <v>3</v>
      </c>
      <c r="C14" s="16">
        <f t="shared" ref="C14:F19" si="0">C23</f>
        <v>810891759.46999979</v>
      </c>
      <c r="D14" s="16">
        <f t="shared" si="0"/>
        <v>-1013285079</v>
      </c>
      <c r="E14" s="16">
        <f t="shared" si="0"/>
        <v>1824176838.4699998</v>
      </c>
      <c r="F14" s="16">
        <f t="shared" si="0"/>
        <v>1823815500</v>
      </c>
    </row>
    <row r="15" spans="1:6" ht="31.5" customHeight="1" x14ac:dyDescent="0.3">
      <c r="A15" s="23">
        <v>208100</v>
      </c>
      <c r="B15" s="15" t="s">
        <v>25</v>
      </c>
      <c r="C15" s="16">
        <f t="shared" si="0"/>
        <v>1986657798.55</v>
      </c>
      <c r="D15" s="16">
        <f t="shared" si="0"/>
        <v>1551116461.77</v>
      </c>
      <c r="E15" s="16">
        <f t="shared" si="0"/>
        <v>435541336.77999997</v>
      </c>
      <c r="F15" s="16">
        <f t="shared" si="0"/>
        <v>271923532.17000002</v>
      </c>
    </row>
    <row r="16" spans="1:6" ht="31.5" customHeight="1" x14ac:dyDescent="0.3">
      <c r="A16" s="23">
        <v>208200</v>
      </c>
      <c r="B16" s="15" t="s">
        <v>26</v>
      </c>
      <c r="C16" s="16">
        <f t="shared" si="0"/>
        <v>880617653.60000002</v>
      </c>
      <c r="D16" s="16">
        <f t="shared" si="0"/>
        <v>721512273.23000002</v>
      </c>
      <c r="E16" s="16">
        <f t="shared" si="0"/>
        <v>159105380.36999997</v>
      </c>
      <c r="F16" s="16">
        <f t="shared" si="0"/>
        <v>32.170000016689301</v>
      </c>
    </row>
    <row r="17" spans="1:221" ht="31.5" customHeight="1" x14ac:dyDescent="0.3">
      <c r="A17" s="23">
        <v>208300</v>
      </c>
      <c r="B17" s="15" t="s">
        <v>27</v>
      </c>
      <c r="C17" s="16">
        <f t="shared" si="0"/>
        <v>-295148385.48000002</v>
      </c>
      <c r="D17" s="16">
        <f t="shared" si="0"/>
        <v>-34511067.539999999</v>
      </c>
      <c r="E17" s="16">
        <f t="shared" si="0"/>
        <v>-260637317.94</v>
      </c>
      <c r="F17" s="16">
        <f t="shared" si="0"/>
        <v>-256486200</v>
      </c>
    </row>
    <row r="18" spans="1:221" ht="31.5" customHeight="1" x14ac:dyDescent="0.3">
      <c r="A18" s="23" t="s">
        <v>28</v>
      </c>
      <c r="B18" s="15" t="s">
        <v>27</v>
      </c>
      <c r="C18" s="16">
        <f t="shared" si="0"/>
        <v>-295148385.48000002</v>
      </c>
      <c r="D18" s="16">
        <f t="shared" si="0"/>
        <v>-34511067.539999999</v>
      </c>
      <c r="E18" s="16">
        <f t="shared" si="0"/>
        <v>-260637317.94</v>
      </c>
      <c r="F18" s="16">
        <f t="shared" si="0"/>
        <v>-256486200</v>
      </c>
    </row>
    <row r="19" spans="1:221" ht="40.5" customHeight="1" x14ac:dyDescent="0.3">
      <c r="A19" s="23">
        <v>208400</v>
      </c>
      <c r="B19" s="15" t="s">
        <v>4</v>
      </c>
      <c r="C19" s="16">
        <f t="shared" si="0"/>
        <v>0</v>
      </c>
      <c r="D19" s="16">
        <f t="shared" si="0"/>
        <v>-1808378200</v>
      </c>
      <c r="E19" s="16">
        <f t="shared" si="0"/>
        <v>1808378200</v>
      </c>
      <c r="F19" s="16">
        <f t="shared" si="0"/>
        <v>1808378200</v>
      </c>
    </row>
    <row r="20" spans="1:221" ht="33.75" customHeight="1" x14ac:dyDescent="0.3">
      <c r="A20" s="22"/>
      <c r="B20" s="17" t="s">
        <v>16</v>
      </c>
      <c r="C20" s="16">
        <f>C29</f>
        <v>810891759.46999979</v>
      </c>
      <c r="D20" s="16">
        <f>D29</f>
        <v>-1013285079</v>
      </c>
      <c r="E20" s="16">
        <f>E29</f>
        <v>1824176838.4699998</v>
      </c>
      <c r="F20" s="16">
        <f>F29</f>
        <v>1823815500</v>
      </c>
    </row>
    <row r="21" spans="1:221" ht="33.75" customHeight="1" x14ac:dyDescent="0.3">
      <c r="A21" s="47" t="s">
        <v>17</v>
      </c>
      <c r="B21" s="47"/>
      <c r="C21" s="47"/>
      <c r="D21" s="47"/>
      <c r="E21" s="47"/>
      <c r="F21" s="47"/>
    </row>
    <row r="22" spans="1:221" s="2" customFormat="1" ht="31.5" customHeight="1" x14ac:dyDescent="0.3">
      <c r="A22" s="22" t="s">
        <v>5</v>
      </c>
      <c r="B22" s="18" t="s">
        <v>8</v>
      </c>
      <c r="C22" s="19">
        <f>C23</f>
        <v>810891759.46999979</v>
      </c>
      <c r="D22" s="19">
        <f>D23</f>
        <v>-1013285079</v>
      </c>
      <c r="E22" s="19">
        <f>E23</f>
        <v>1824176838.4699998</v>
      </c>
      <c r="F22" s="19">
        <f>F23</f>
        <v>1823815500</v>
      </c>
    </row>
    <row r="23" spans="1:221" s="3" customFormat="1" ht="29.25" customHeight="1" x14ac:dyDescent="0.2">
      <c r="A23" s="23">
        <v>602000</v>
      </c>
      <c r="B23" s="15" t="s">
        <v>9</v>
      </c>
      <c r="C23" s="16">
        <f>SUM(C24-C25)+C28+C26</f>
        <v>810891759.46999979</v>
      </c>
      <c r="D23" s="16">
        <f>SUM(D24-D25)+D28+D26</f>
        <v>-1013285079</v>
      </c>
      <c r="E23" s="16">
        <f>SUM(E24-E25)+E28+E26</f>
        <v>1824176838.4699998</v>
      </c>
      <c r="F23" s="16">
        <f>SUM(F24-F25)+F28+F26</f>
        <v>1823815500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</row>
    <row r="24" spans="1:221" s="3" customFormat="1" ht="29.25" customHeight="1" x14ac:dyDescent="0.2">
      <c r="A24" s="23" t="s">
        <v>29</v>
      </c>
      <c r="B24" s="20" t="s">
        <v>25</v>
      </c>
      <c r="C24" s="21">
        <f>D24+E24</f>
        <v>1986657798.55</v>
      </c>
      <c r="D24" s="16">
        <f>1551116461.77</f>
        <v>1551116461.77</v>
      </c>
      <c r="E24" s="16">
        <v>435541336.77999997</v>
      </c>
      <c r="F24" s="16">
        <f>256486200+15437332.17</f>
        <v>271923532.17000002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</row>
    <row r="25" spans="1:221" s="3" customFormat="1" ht="29.25" customHeight="1" x14ac:dyDescent="0.2">
      <c r="A25" s="23" t="s">
        <v>30</v>
      </c>
      <c r="B25" s="20" t="s">
        <v>26</v>
      </c>
      <c r="C25" s="21">
        <f>D25+E25</f>
        <v>880617653.60000002</v>
      </c>
      <c r="D25" s="16">
        <f>1551116461.77-34511067.54-45000000-100000000-12092512-476000609-12000000-150000000</f>
        <v>721512273.23000002</v>
      </c>
      <c r="E25" s="16">
        <f>435541336.78-256486200-4151117.94-173126.99-188211.48-15437300</f>
        <v>159105380.36999997</v>
      </c>
      <c r="F25" s="16">
        <f>256486200+15437332.17-256486200-15437300</f>
        <v>32.170000016689301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</row>
    <row r="26" spans="1:221" s="3" customFormat="1" ht="29.25" customHeight="1" x14ac:dyDescent="0.2">
      <c r="A26" s="23" t="s">
        <v>31</v>
      </c>
      <c r="B26" s="20" t="s">
        <v>27</v>
      </c>
      <c r="C26" s="21">
        <f>D26+E26</f>
        <v>-295148385.48000002</v>
      </c>
      <c r="D26" s="16">
        <f>D27</f>
        <v>-34511067.539999999</v>
      </c>
      <c r="E26" s="16">
        <f>E27</f>
        <v>-260637317.94</v>
      </c>
      <c r="F26" s="16">
        <f>F27</f>
        <v>-256486200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3" customFormat="1" ht="29.25" customHeight="1" x14ac:dyDescent="0.2">
      <c r="A27" s="23" t="s">
        <v>32</v>
      </c>
      <c r="B27" s="20" t="s">
        <v>27</v>
      </c>
      <c r="C27" s="21">
        <f>D27+E27</f>
        <v>-295148385.48000002</v>
      </c>
      <c r="D27" s="16">
        <v>-34511067.539999999</v>
      </c>
      <c r="E27" s="16">
        <f>-256486200+-4151117.94</f>
        <v>-260637317.94</v>
      </c>
      <c r="F27" s="16">
        <f>-256486200</f>
        <v>-256486200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</row>
    <row r="28" spans="1:221" ht="42" customHeight="1" x14ac:dyDescent="0.3">
      <c r="A28" s="23">
        <v>602400</v>
      </c>
      <c r="B28" s="20" t="s">
        <v>6</v>
      </c>
      <c r="C28" s="21">
        <f>D28+E28</f>
        <v>0</v>
      </c>
      <c r="D28" s="16">
        <f>-1314285079+660000-488093121-6660000</f>
        <v>-1808378200</v>
      </c>
      <c r="E28" s="16">
        <f>1314285079-660000+488093121+6660000</f>
        <v>1808378200</v>
      </c>
      <c r="F28" s="16">
        <f>1314285079-660000+488093121+6660000</f>
        <v>1808378200</v>
      </c>
    </row>
    <row r="29" spans="1:221" ht="32.25" customHeight="1" x14ac:dyDescent="0.3">
      <c r="A29" s="14"/>
      <c r="B29" s="17" t="s">
        <v>16</v>
      </c>
      <c r="C29" s="16">
        <f>C22</f>
        <v>810891759.46999979</v>
      </c>
      <c r="D29" s="16">
        <f>D22</f>
        <v>-1013285079</v>
      </c>
      <c r="E29" s="16">
        <f>E22</f>
        <v>1824176838.4699998</v>
      </c>
      <c r="F29" s="16">
        <f>F22</f>
        <v>1823815500</v>
      </c>
    </row>
    <row r="30" spans="1:221" x14ac:dyDescent="0.3">
      <c r="C30" s="6"/>
      <c r="D30" s="6"/>
      <c r="E30" s="6"/>
      <c r="F30" s="6"/>
    </row>
    <row r="31" spans="1:221" x14ac:dyDescent="0.3">
      <c r="C31" s="4"/>
      <c r="D31" s="4"/>
      <c r="E31" s="4"/>
      <c r="F31" s="4"/>
    </row>
    <row r="32" spans="1:221" ht="31.5" customHeight="1" x14ac:dyDescent="0.3">
      <c r="A32" s="5"/>
    </row>
    <row r="33" spans="1:6" s="12" customFormat="1" ht="38.25" customHeight="1" x14ac:dyDescent="0.3">
      <c r="A33" s="11"/>
      <c r="B33" s="45" t="s">
        <v>21</v>
      </c>
      <c r="C33" s="45"/>
      <c r="D33" s="24"/>
      <c r="E33" s="48" t="s">
        <v>33</v>
      </c>
      <c r="F33" s="48"/>
    </row>
    <row r="34" spans="1:6" hidden="1" x14ac:dyDescent="0.3">
      <c r="B34" s="25"/>
      <c r="C34" s="26"/>
      <c r="D34" s="26"/>
      <c r="E34" s="26">
        <f>[1]ЗМІНИ!$Q$599</f>
        <v>0</v>
      </c>
      <c r="F34" s="26"/>
    </row>
    <row r="35" spans="1:6" hidden="1" x14ac:dyDescent="0.3">
      <c r="B35" s="27" t="s">
        <v>22</v>
      </c>
      <c r="C35" s="28">
        <f>[3]вичитаний!$C$118-[2]ЗМІНИ!$P$621-C39+C29</f>
        <v>0</v>
      </c>
      <c r="D35" s="29">
        <f>[3]вичитаний!$D$118-[2]ЗМІНИ!$E$621+D29</f>
        <v>0</v>
      </c>
      <c r="E35" s="29">
        <f>[3]вичитаний!$E$118-[2]ЗМІНИ!$J$621-E39+E29</f>
        <v>0</v>
      </c>
      <c r="F35" s="29">
        <f>[3]вичитаний!$F$118-[2]ЗМІНИ!$K$621+F29</f>
        <v>0</v>
      </c>
    </row>
    <row r="36" spans="1:6" s="2" customFormat="1" hidden="1" x14ac:dyDescent="0.3">
      <c r="B36" s="25"/>
      <c r="C36" s="26"/>
      <c r="D36" s="26"/>
      <c r="E36" s="26"/>
      <c r="F36" s="26"/>
    </row>
    <row r="37" spans="1:6" hidden="1" x14ac:dyDescent="0.3">
      <c r="B37" s="25"/>
      <c r="C37" s="30"/>
      <c r="D37" s="30"/>
      <c r="E37" s="30"/>
      <c r="F37" s="30"/>
    </row>
    <row r="38" spans="1:6" hidden="1" x14ac:dyDescent="0.3">
      <c r="B38" s="25"/>
      <c r="C38" s="25"/>
      <c r="D38" s="30"/>
      <c r="E38" s="30"/>
      <c r="F38" s="30"/>
    </row>
    <row r="39" spans="1:6" ht="29.25" hidden="1" customHeight="1" x14ac:dyDescent="0.3">
      <c r="B39" s="25"/>
      <c r="C39" s="30">
        <v>137840</v>
      </c>
      <c r="D39" s="31"/>
      <c r="E39" s="31">
        <v>137840</v>
      </c>
      <c r="F39" s="31"/>
    </row>
    <row r="40" spans="1:6" hidden="1" x14ac:dyDescent="0.3">
      <c r="B40" s="25"/>
      <c r="C40" s="31"/>
      <c r="D40" s="31"/>
      <c r="E40" s="31"/>
      <c r="F40" s="31"/>
    </row>
    <row r="41" spans="1:6" ht="22.5" hidden="1" customHeight="1" x14ac:dyDescent="0.3">
      <c r="B41" s="32"/>
      <c r="C41" s="33"/>
      <c r="D41" s="33"/>
      <c r="E41" s="33"/>
      <c r="F41" s="33"/>
    </row>
    <row r="42" spans="1:6" ht="22.5" hidden="1" customHeight="1" x14ac:dyDescent="0.3">
      <c r="A42" s="10"/>
      <c r="B42" s="34"/>
      <c r="C42" s="34"/>
      <c r="D42" s="34"/>
      <c r="E42" s="34"/>
      <c r="F42" s="34"/>
    </row>
    <row r="43" spans="1:6" hidden="1" x14ac:dyDescent="0.3">
      <c r="B43" s="25"/>
      <c r="C43" s="30"/>
      <c r="D43" s="30"/>
      <c r="E43" s="30"/>
      <c r="F43" s="30"/>
    </row>
    <row r="44" spans="1:6" ht="30.75" hidden="1" customHeight="1" x14ac:dyDescent="0.3">
      <c r="B44" s="25"/>
      <c r="C44" s="30"/>
      <c r="D44" s="30"/>
      <c r="E44" s="30"/>
      <c r="F44" s="35"/>
    </row>
    <row r="45" spans="1:6" hidden="1" x14ac:dyDescent="0.3">
      <c r="B45" s="25"/>
      <c r="C45" s="31"/>
      <c r="D45" s="30"/>
      <c r="E45" s="30"/>
      <c r="F45" s="30"/>
    </row>
    <row r="46" spans="1:6" hidden="1" x14ac:dyDescent="0.3">
      <c r="B46" s="25"/>
      <c r="C46" s="31"/>
      <c r="D46" s="30"/>
      <c r="E46" s="30"/>
      <c r="F46" s="30"/>
    </row>
    <row r="47" spans="1:6" hidden="1" x14ac:dyDescent="0.3">
      <c r="B47" s="25"/>
      <c r="C47" s="31"/>
      <c r="D47" s="31"/>
      <c r="E47" s="31"/>
      <c r="F47" s="31"/>
    </row>
    <row r="48" spans="1:6" hidden="1" x14ac:dyDescent="0.3">
      <c r="B48" s="25"/>
      <c r="C48" s="31"/>
      <c r="D48" s="31"/>
      <c r="E48" s="31"/>
      <c r="F48" s="31"/>
    </row>
    <row r="49" spans="2:6" hidden="1" x14ac:dyDescent="0.3">
      <c r="B49" s="25"/>
      <c r="C49" s="31"/>
      <c r="D49" s="31"/>
      <c r="E49" s="31"/>
      <c r="F49" s="31"/>
    </row>
    <row r="50" spans="2:6" hidden="1" x14ac:dyDescent="0.3">
      <c r="B50" s="25"/>
      <c r="C50" s="31"/>
      <c r="D50" s="31"/>
      <c r="E50" s="31"/>
      <c r="F50" s="31"/>
    </row>
    <row r="51" spans="2:6" hidden="1" x14ac:dyDescent="0.3">
      <c r="B51" s="25"/>
      <c r="C51" s="31"/>
      <c r="D51" s="31"/>
      <c r="E51" s="31"/>
      <c r="F51" s="31"/>
    </row>
    <row r="52" spans="2:6" hidden="1" x14ac:dyDescent="0.3">
      <c r="B52" s="25"/>
      <c r="C52" s="31"/>
      <c r="D52" s="31"/>
      <c r="E52" s="31"/>
      <c r="F52" s="31"/>
    </row>
    <row r="53" spans="2:6" hidden="1" x14ac:dyDescent="0.3">
      <c r="B53" s="25"/>
      <c r="C53" s="31"/>
      <c r="D53" s="31"/>
      <c r="E53" s="31"/>
      <c r="F53" s="31"/>
    </row>
    <row r="54" spans="2:6" x14ac:dyDescent="0.3">
      <c r="B54" s="25"/>
      <c r="C54" s="31"/>
      <c r="D54" s="31"/>
      <c r="E54" s="31"/>
      <c r="F54" s="31"/>
    </row>
    <row r="55" spans="2:6" x14ac:dyDescent="0.3">
      <c r="C55" s="4"/>
      <c r="D55" s="4"/>
      <c r="E55" s="4"/>
      <c r="F55" s="4"/>
    </row>
    <row r="56" spans="2:6" x14ac:dyDescent="0.3">
      <c r="C56" s="4"/>
      <c r="D56" s="4"/>
      <c r="E56" s="4"/>
      <c r="F56" s="4"/>
    </row>
    <row r="57" spans="2:6" x14ac:dyDescent="0.3">
      <c r="C57" s="4"/>
      <c r="D57" s="4"/>
      <c r="E57" s="4"/>
      <c r="F57" s="4"/>
    </row>
    <row r="58" spans="2:6" x14ac:dyDescent="0.3">
      <c r="C58" s="4"/>
      <c r="D58" s="4"/>
      <c r="E58" s="4"/>
      <c r="F58" s="4"/>
    </row>
    <row r="59" spans="2:6" x14ac:dyDescent="0.3">
      <c r="C59" s="4"/>
      <c r="D59" s="4"/>
      <c r="E59" s="4"/>
      <c r="F59" s="4"/>
    </row>
    <row r="60" spans="2:6" x14ac:dyDescent="0.3">
      <c r="C60" s="4"/>
      <c r="D60" s="4"/>
      <c r="E60" s="4"/>
      <c r="F60" s="4"/>
    </row>
    <row r="61" spans="2:6" x14ac:dyDescent="0.3">
      <c r="C61" s="4"/>
      <c r="D61" s="4"/>
      <c r="E61" s="4"/>
      <c r="F61" s="4"/>
    </row>
    <row r="62" spans="2:6" x14ac:dyDescent="0.3">
      <c r="C62" s="4"/>
      <c r="D62" s="4"/>
      <c r="E62" s="4"/>
      <c r="F62" s="4"/>
    </row>
    <row r="63" spans="2:6" x14ac:dyDescent="0.3">
      <c r="C63" s="4"/>
      <c r="D63" s="4"/>
      <c r="E63" s="4"/>
      <c r="F63" s="4"/>
    </row>
    <row r="64" spans="2:6" x14ac:dyDescent="0.3">
      <c r="C64" s="4"/>
      <c r="D64" s="4"/>
      <c r="E64" s="4"/>
      <c r="F64" s="4"/>
    </row>
    <row r="65" spans="3:6" x14ac:dyDescent="0.3">
      <c r="C65" s="4"/>
      <c r="D65" s="4"/>
      <c r="E65" s="4"/>
      <c r="F65" s="4"/>
    </row>
    <row r="66" spans="3:6" x14ac:dyDescent="0.3">
      <c r="C66" s="4"/>
      <c r="D66" s="4"/>
      <c r="E66" s="4"/>
      <c r="F66" s="4"/>
    </row>
    <row r="67" spans="3:6" x14ac:dyDescent="0.3">
      <c r="C67" s="4"/>
      <c r="D67" s="4"/>
      <c r="E67" s="4"/>
      <c r="F67" s="4"/>
    </row>
    <row r="68" spans="3:6" x14ac:dyDescent="0.3">
      <c r="C68" s="4"/>
      <c r="D68" s="4"/>
      <c r="E68" s="4"/>
      <c r="F68" s="4"/>
    </row>
    <row r="69" spans="3:6" x14ac:dyDescent="0.3">
      <c r="C69" s="4"/>
      <c r="D69" s="4"/>
      <c r="E69" s="4"/>
      <c r="F69" s="4"/>
    </row>
    <row r="70" spans="3:6" x14ac:dyDescent="0.3">
      <c r="C70" s="4"/>
      <c r="D70" s="4"/>
      <c r="E70" s="4"/>
      <c r="F70" s="4"/>
    </row>
    <row r="71" spans="3:6" x14ac:dyDescent="0.3">
      <c r="C71" s="4"/>
      <c r="D71" s="4"/>
      <c r="E71" s="4"/>
      <c r="F71" s="4"/>
    </row>
    <row r="72" spans="3:6" x14ac:dyDescent="0.3">
      <c r="C72" s="4"/>
      <c r="D72" s="4"/>
      <c r="E72" s="4"/>
      <c r="F72" s="4"/>
    </row>
    <row r="73" spans="3:6" x14ac:dyDescent="0.3">
      <c r="C73" s="4"/>
      <c r="D73" s="4"/>
      <c r="E73" s="4"/>
      <c r="F73" s="4"/>
    </row>
    <row r="74" spans="3:6" x14ac:dyDescent="0.3">
      <c r="C74" s="4"/>
      <c r="D74" s="4"/>
      <c r="E74" s="4"/>
      <c r="F74" s="4"/>
    </row>
    <row r="75" spans="3:6" x14ac:dyDescent="0.3">
      <c r="C75" s="4"/>
      <c r="D75" s="4"/>
      <c r="E75" s="4"/>
      <c r="F75" s="4"/>
    </row>
    <row r="76" spans="3:6" x14ac:dyDescent="0.3">
      <c r="C76" s="4"/>
      <c r="D76" s="4"/>
      <c r="E76" s="4"/>
      <c r="F76" s="4"/>
    </row>
    <row r="77" spans="3:6" x14ac:dyDescent="0.3">
      <c r="C77" s="4"/>
      <c r="D77" s="4"/>
      <c r="E77" s="4"/>
      <c r="F77" s="4"/>
    </row>
    <row r="78" spans="3:6" x14ac:dyDescent="0.3">
      <c r="C78" s="4"/>
      <c r="D78" s="4"/>
      <c r="E78" s="4"/>
      <c r="F78" s="4"/>
    </row>
    <row r="79" spans="3:6" x14ac:dyDescent="0.3">
      <c r="C79" s="4"/>
      <c r="D79" s="4"/>
      <c r="E79" s="4"/>
      <c r="F79" s="4"/>
    </row>
    <row r="80" spans="3:6" x14ac:dyDescent="0.3">
      <c r="C80" s="4"/>
      <c r="D80" s="4"/>
      <c r="E80" s="4"/>
      <c r="F80" s="4"/>
    </row>
    <row r="81" spans="3:6" x14ac:dyDescent="0.3">
      <c r="C81" s="4"/>
      <c r="D81" s="4"/>
      <c r="E81" s="4"/>
      <c r="F81" s="4"/>
    </row>
    <row r="82" spans="3:6" x14ac:dyDescent="0.3">
      <c r="C82" s="4"/>
      <c r="D82" s="4"/>
      <c r="E82" s="4"/>
      <c r="F82" s="4"/>
    </row>
    <row r="83" spans="3:6" x14ac:dyDescent="0.3">
      <c r="C83" s="4"/>
      <c r="D83" s="4"/>
      <c r="E83" s="4"/>
      <c r="F83" s="4"/>
    </row>
    <row r="84" spans="3:6" x14ac:dyDescent="0.3">
      <c r="C84" s="4"/>
      <c r="D84" s="4"/>
      <c r="E84" s="4"/>
      <c r="F84" s="4"/>
    </row>
    <row r="85" spans="3:6" x14ac:dyDescent="0.3">
      <c r="C85" s="4"/>
      <c r="D85" s="4"/>
      <c r="E85" s="4"/>
      <c r="F85" s="4"/>
    </row>
    <row r="86" spans="3:6" x14ac:dyDescent="0.3">
      <c r="C86" s="4"/>
      <c r="D86" s="4"/>
      <c r="E86" s="4"/>
      <c r="F86" s="4"/>
    </row>
    <row r="87" spans="3:6" x14ac:dyDescent="0.3">
      <c r="C87" s="4"/>
      <c r="D87" s="4"/>
      <c r="E87" s="4"/>
      <c r="F87" s="4"/>
    </row>
    <row r="88" spans="3:6" x14ac:dyDescent="0.3">
      <c r="C88" s="4"/>
      <c r="D88" s="4"/>
      <c r="E88" s="4"/>
      <c r="F88" s="4"/>
    </row>
    <row r="89" spans="3:6" x14ac:dyDescent="0.3">
      <c r="C89" s="4"/>
      <c r="D89" s="4"/>
      <c r="E89" s="4"/>
      <c r="F89" s="4"/>
    </row>
    <row r="90" spans="3:6" x14ac:dyDescent="0.3">
      <c r="C90" s="4"/>
      <c r="D90" s="4"/>
      <c r="E90" s="4"/>
      <c r="F90" s="4"/>
    </row>
    <row r="91" spans="3:6" x14ac:dyDescent="0.3">
      <c r="C91" s="4"/>
      <c r="D91" s="4"/>
      <c r="E91" s="4"/>
      <c r="F91" s="4"/>
    </row>
    <row r="92" spans="3:6" x14ac:dyDescent="0.3">
      <c r="C92" s="4"/>
      <c r="D92" s="4"/>
      <c r="E92" s="4"/>
      <c r="F92" s="4"/>
    </row>
    <row r="93" spans="3:6" x14ac:dyDescent="0.3">
      <c r="C93" s="4"/>
      <c r="D93" s="4"/>
      <c r="E93" s="4"/>
      <c r="F93" s="4"/>
    </row>
    <row r="94" spans="3:6" x14ac:dyDescent="0.3">
      <c r="C94" s="4"/>
      <c r="D94" s="4"/>
      <c r="E94" s="4"/>
      <c r="F94" s="4"/>
    </row>
    <row r="95" spans="3:6" x14ac:dyDescent="0.3">
      <c r="C95" s="4"/>
      <c r="D95" s="4"/>
      <c r="E95" s="4"/>
      <c r="F95" s="4"/>
    </row>
    <row r="96" spans="3:6" x14ac:dyDescent="0.3">
      <c r="C96" s="4"/>
      <c r="D96" s="4"/>
      <c r="E96" s="4"/>
      <c r="F96" s="4"/>
    </row>
    <row r="97" spans="3:6" x14ac:dyDescent="0.3">
      <c r="C97" s="4"/>
      <c r="D97" s="4"/>
      <c r="E97" s="4"/>
      <c r="F97" s="4"/>
    </row>
    <row r="98" spans="3:6" x14ac:dyDescent="0.3">
      <c r="C98" s="4"/>
      <c r="D98" s="4"/>
      <c r="E98" s="4"/>
      <c r="F98" s="4"/>
    </row>
    <row r="99" spans="3:6" x14ac:dyDescent="0.3">
      <c r="C99" s="4"/>
      <c r="D99" s="4"/>
      <c r="E99" s="4"/>
      <c r="F99" s="4"/>
    </row>
    <row r="100" spans="3:6" x14ac:dyDescent="0.3">
      <c r="C100" s="4"/>
      <c r="D100" s="4"/>
      <c r="E100" s="4"/>
      <c r="F100" s="4"/>
    </row>
    <row r="101" spans="3:6" x14ac:dyDescent="0.3">
      <c r="C101" s="4"/>
      <c r="D101" s="4"/>
      <c r="E101" s="4"/>
      <c r="F101" s="4"/>
    </row>
    <row r="102" spans="3:6" x14ac:dyDescent="0.3">
      <c r="C102" s="4"/>
      <c r="D102" s="4"/>
      <c r="E102" s="4"/>
      <c r="F102" s="4"/>
    </row>
    <row r="103" spans="3:6" x14ac:dyDescent="0.3">
      <c r="C103" s="4"/>
      <c r="D103" s="4"/>
      <c r="E103" s="4"/>
      <c r="F103" s="4"/>
    </row>
    <row r="104" spans="3:6" x14ac:dyDescent="0.3">
      <c r="C104" s="4"/>
      <c r="D104" s="4"/>
      <c r="E104" s="4"/>
      <c r="F104" s="4"/>
    </row>
    <row r="105" spans="3:6" x14ac:dyDescent="0.3">
      <c r="C105" s="4"/>
      <c r="D105" s="4"/>
      <c r="E105" s="4"/>
      <c r="F105" s="4"/>
    </row>
    <row r="106" spans="3:6" x14ac:dyDescent="0.3">
      <c r="C106" s="4"/>
      <c r="D106" s="4"/>
      <c r="E106" s="4"/>
      <c r="F106" s="4"/>
    </row>
    <row r="107" spans="3:6" x14ac:dyDescent="0.3">
      <c r="C107" s="4"/>
      <c r="D107" s="4"/>
      <c r="E107" s="4"/>
      <c r="F107" s="4"/>
    </row>
    <row r="108" spans="3:6" x14ac:dyDescent="0.3">
      <c r="C108" s="4"/>
      <c r="D108" s="4"/>
      <c r="E108" s="4"/>
      <c r="F108" s="4"/>
    </row>
    <row r="109" spans="3:6" x14ac:dyDescent="0.3">
      <c r="C109" s="4"/>
      <c r="D109" s="4"/>
      <c r="E109" s="4"/>
      <c r="F109" s="4"/>
    </row>
    <row r="110" spans="3:6" x14ac:dyDescent="0.3">
      <c r="C110" s="4"/>
      <c r="D110" s="4"/>
      <c r="E110" s="4"/>
      <c r="F110" s="4"/>
    </row>
    <row r="111" spans="3:6" x14ac:dyDescent="0.3">
      <c r="C111" s="4"/>
      <c r="D111" s="4"/>
      <c r="E111" s="4"/>
      <c r="F111" s="4"/>
    </row>
    <row r="112" spans="3:6" x14ac:dyDescent="0.3">
      <c r="C112" s="4"/>
      <c r="D112" s="4"/>
      <c r="E112" s="4"/>
      <c r="F112" s="4"/>
    </row>
    <row r="113" spans="3:6" x14ac:dyDescent="0.3">
      <c r="C113" s="4"/>
      <c r="D113" s="4"/>
      <c r="E113" s="4"/>
      <c r="F113" s="4"/>
    </row>
    <row r="114" spans="3:6" x14ac:dyDescent="0.3">
      <c r="C114" s="4"/>
      <c r="D114" s="4"/>
      <c r="E114" s="4"/>
      <c r="F114" s="4"/>
    </row>
    <row r="115" spans="3:6" x14ac:dyDescent="0.3">
      <c r="C115" s="4"/>
      <c r="D115" s="4"/>
      <c r="E115" s="4"/>
      <c r="F115" s="4"/>
    </row>
    <row r="116" spans="3:6" x14ac:dyDescent="0.3">
      <c r="C116" s="4"/>
      <c r="D116" s="4"/>
      <c r="E116" s="4"/>
      <c r="F116" s="4"/>
    </row>
    <row r="117" spans="3:6" x14ac:dyDescent="0.3">
      <c r="C117" s="4"/>
      <c r="D117" s="4"/>
      <c r="E117" s="4"/>
      <c r="F117" s="4"/>
    </row>
    <row r="118" spans="3:6" x14ac:dyDescent="0.3">
      <c r="C118" s="4"/>
      <c r="D118" s="4"/>
      <c r="E118" s="4"/>
      <c r="F118" s="4"/>
    </row>
    <row r="119" spans="3:6" x14ac:dyDescent="0.3">
      <c r="C119" s="4"/>
      <c r="D119" s="4"/>
      <c r="E119" s="4"/>
      <c r="F119" s="4"/>
    </row>
    <row r="120" spans="3:6" x14ac:dyDescent="0.3">
      <c r="C120" s="4"/>
      <c r="D120" s="4"/>
      <c r="E120" s="4"/>
      <c r="F120" s="4"/>
    </row>
    <row r="121" spans="3:6" x14ac:dyDescent="0.3">
      <c r="C121" s="4"/>
      <c r="D121" s="4"/>
      <c r="E121" s="4"/>
      <c r="F121" s="4"/>
    </row>
    <row r="122" spans="3:6" x14ac:dyDescent="0.3">
      <c r="C122" s="4"/>
      <c r="D122" s="4"/>
      <c r="E122" s="4"/>
      <c r="F122" s="4"/>
    </row>
    <row r="123" spans="3:6" x14ac:dyDescent="0.3">
      <c r="C123" s="4"/>
      <c r="D123" s="4"/>
      <c r="E123" s="4"/>
      <c r="F123" s="4"/>
    </row>
    <row r="124" spans="3:6" x14ac:dyDescent="0.3">
      <c r="C124" s="4"/>
      <c r="D124" s="4"/>
      <c r="E124" s="4"/>
      <c r="F124" s="4"/>
    </row>
    <row r="125" spans="3:6" x14ac:dyDescent="0.3">
      <c r="C125" s="4"/>
      <c r="D125" s="4"/>
      <c r="E125" s="4"/>
      <c r="F125" s="4"/>
    </row>
    <row r="126" spans="3:6" x14ac:dyDescent="0.3">
      <c r="C126" s="4"/>
      <c r="D126" s="4"/>
      <c r="E126" s="4"/>
      <c r="F126" s="4"/>
    </row>
    <row r="127" spans="3:6" x14ac:dyDescent="0.3">
      <c r="C127" s="4"/>
      <c r="D127" s="4"/>
      <c r="E127" s="4"/>
      <c r="F127" s="4"/>
    </row>
    <row r="128" spans="3:6" x14ac:dyDescent="0.3">
      <c r="C128" s="4"/>
      <c r="D128" s="4"/>
      <c r="E128" s="4"/>
      <c r="F128" s="4"/>
    </row>
    <row r="129" spans="3:6" x14ac:dyDescent="0.3">
      <c r="C129" s="4"/>
      <c r="D129" s="4"/>
      <c r="E129" s="4"/>
      <c r="F129" s="4"/>
    </row>
    <row r="130" spans="3:6" x14ac:dyDescent="0.3">
      <c r="C130" s="4"/>
      <c r="D130" s="4"/>
      <c r="E130" s="4"/>
      <c r="F130" s="4"/>
    </row>
    <row r="131" spans="3:6" x14ac:dyDescent="0.3">
      <c r="C131" s="4"/>
      <c r="D131" s="4"/>
      <c r="E131" s="4"/>
      <c r="F131" s="4"/>
    </row>
    <row r="132" spans="3:6" x14ac:dyDescent="0.3">
      <c r="C132" s="4"/>
      <c r="D132" s="4"/>
      <c r="E132" s="4"/>
      <c r="F132" s="4"/>
    </row>
    <row r="133" spans="3:6" x14ac:dyDescent="0.3">
      <c r="C133" s="4"/>
      <c r="D133" s="4"/>
      <c r="E133" s="4"/>
      <c r="F133" s="4"/>
    </row>
    <row r="134" spans="3:6" x14ac:dyDescent="0.3">
      <c r="C134" s="4"/>
      <c r="D134" s="4"/>
      <c r="E134" s="4"/>
      <c r="F134" s="4"/>
    </row>
    <row r="135" spans="3:6" x14ac:dyDescent="0.3">
      <c r="C135" s="4"/>
      <c r="D135" s="4"/>
      <c r="E135" s="4"/>
      <c r="F135" s="4"/>
    </row>
    <row r="136" spans="3:6" x14ac:dyDescent="0.3">
      <c r="C136" s="4"/>
      <c r="D136" s="4"/>
      <c r="E136" s="4"/>
      <c r="F136" s="4"/>
    </row>
    <row r="137" spans="3:6" x14ac:dyDescent="0.3">
      <c r="C137" s="4"/>
      <c r="D137" s="4"/>
      <c r="E137" s="4"/>
      <c r="F137" s="4"/>
    </row>
    <row r="138" spans="3:6" x14ac:dyDescent="0.3">
      <c r="C138" s="4"/>
      <c r="D138" s="4"/>
      <c r="E138" s="4"/>
      <c r="F138" s="4"/>
    </row>
    <row r="139" spans="3:6" x14ac:dyDescent="0.3">
      <c r="C139" s="4"/>
      <c r="D139" s="4"/>
      <c r="E139" s="4"/>
      <c r="F139" s="4"/>
    </row>
    <row r="140" spans="3:6" x14ac:dyDescent="0.3">
      <c r="C140" s="4"/>
      <c r="D140" s="4"/>
      <c r="E140" s="4"/>
      <c r="F140" s="4"/>
    </row>
    <row r="141" spans="3:6" x14ac:dyDescent="0.3">
      <c r="C141" s="4"/>
      <c r="D141" s="4"/>
      <c r="E141" s="4"/>
      <c r="F141" s="4"/>
    </row>
    <row r="142" spans="3:6" x14ac:dyDescent="0.3">
      <c r="C142" s="4"/>
      <c r="D142" s="4"/>
      <c r="E142" s="4"/>
      <c r="F142" s="4"/>
    </row>
    <row r="143" spans="3:6" x14ac:dyDescent="0.3">
      <c r="C143" s="4"/>
      <c r="D143" s="4"/>
      <c r="E143" s="4"/>
      <c r="F143" s="4"/>
    </row>
    <row r="144" spans="3:6" x14ac:dyDescent="0.3">
      <c r="C144" s="4"/>
      <c r="D144" s="4"/>
      <c r="E144" s="4"/>
      <c r="F144" s="4"/>
    </row>
    <row r="145" spans="3:6" x14ac:dyDescent="0.3">
      <c r="C145" s="4"/>
      <c r="D145" s="4"/>
      <c r="E145" s="4"/>
      <c r="F145" s="4"/>
    </row>
    <row r="146" spans="3:6" x14ac:dyDescent="0.3">
      <c r="C146" s="4"/>
      <c r="D146" s="4"/>
      <c r="E146" s="4"/>
      <c r="F146" s="4"/>
    </row>
    <row r="147" spans="3:6" x14ac:dyDescent="0.3">
      <c r="C147" s="4"/>
      <c r="D147" s="4"/>
      <c r="E147" s="4"/>
      <c r="F147" s="4"/>
    </row>
    <row r="148" spans="3:6" x14ac:dyDescent="0.3">
      <c r="C148" s="4"/>
      <c r="D148" s="4"/>
      <c r="E148" s="4"/>
      <c r="F148" s="4"/>
    </row>
    <row r="149" spans="3:6" x14ac:dyDescent="0.3">
      <c r="C149" s="4"/>
      <c r="D149" s="4"/>
      <c r="E149" s="4"/>
      <c r="F149" s="4"/>
    </row>
    <row r="150" spans="3:6" x14ac:dyDescent="0.3">
      <c r="C150" s="4"/>
      <c r="D150" s="4"/>
      <c r="E150" s="4"/>
      <c r="F150" s="4"/>
    </row>
    <row r="151" spans="3:6" x14ac:dyDescent="0.3">
      <c r="C151" s="4"/>
      <c r="D151" s="4"/>
      <c r="E151" s="4"/>
      <c r="F151" s="4"/>
    </row>
    <row r="152" spans="3:6" x14ac:dyDescent="0.3">
      <c r="C152" s="4"/>
      <c r="D152" s="4"/>
      <c r="E152" s="4"/>
      <c r="F152" s="4"/>
    </row>
    <row r="153" spans="3:6" x14ac:dyDescent="0.3">
      <c r="C153" s="4"/>
      <c r="D153" s="4"/>
      <c r="E153" s="4"/>
      <c r="F153" s="4"/>
    </row>
    <row r="154" spans="3:6" x14ac:dyDescent="0.3">
      <c r="C154" s="4"/>
      <c r="D154" s="4"/>
      <c r="E154" s="4"/>
      <c r="F154" s="4"/>
    </row>
    <row r="155" spans="3:6" x14ac:dyDescent="0.3">
      <c r="C155" s="4"/>
      <c r="D155" s="4"/>
      <c r="E155" s="4"/>
      <c r="F155" s="4"/>
    </row>
    <row r="156" spans="3:6" x14ac:dyDescent="0.3">
      <c r="C156" s="4"/>
      <c r="D156" s="4"/>
      <c r="E156" s="4"/>
      <c r="F156" s="4"/>
    </row>
    <row r="157" spans="3:6" x14ac:dyDescent="0.3">
      <c r="C157" s="4"/>
      <c r="D157" s="4"/>
      <c r="E157" s="4"/>
      <c r="F157" s="4"/>
    </row>
    <row r="158" spans="3:6" x14ac:dyDescent="0.3">
      <c r="C158" s="4"/>
      <c r="D158" s="4"/>
      <c r="E158" s="4"/>
      <c r="F158" s="4"/>
    </row>
    <row r="159" spans="3:6" x14ac:dyDescent="0.3">
      <c r="C159" s="4"/>
      <c r="D159" s="4"/>
      <c r="E159" s="4"/>
      <c r="F159" s="4"/>
    </row>
    <row r="160" spans="3:6" x14ac:dyDescent="0.3">
      <c r="C160" s="4"/>
      <c r="D160" s="4"/>
      <c r="E160" s="4"/>
      <c r="F160" s="4"/>
    </row>
    <row r="161" spans="3:6" x14ac:dyDescent="0.3">
      <c r="C161" s="4"/>
      <c r="D161" s="4"/>
      <c r="E161" s="4"/>
      <c r="F161" s="4"/>
    </row>
    <row r="162" spans="3:6" x14ac:dyDescent="0.3">
      <c r="C162" s="4"/>
      <c r="D162" s="4"/>
      <c r="E162" s="4"/>
      <c r="F162" s="4"/>
    </row>
    <row r="163" spans="3:6" x14ac:dyDescent="0.3">
      <c r="C163" s="4"/>
      <c r="D163" s="4"/>
      <c r="E163" s="4"/>
      <c r="F163" s="4"/>
    </row>
    <row r="164" spans="3:6" x14ac:dyDescent="0.3">
      <c r="C164" s="4"/>
      <c r="D164" s="4"/>
      <c r="E164" s="4"/>
      <c r="F164" s="4"/>
    </row>
    <row r="165" spans="3:6" x14ac:dyDescent="0.3">
      <c r="C165" s="4"/>
      <c r="D165" s="4"/>
      <c r="E165" s="4"/>
      <c r="F165" s="4"/>
    </row>
    <row r="166" spans="3:6" x14ac:dyDescent="0.3">
      <c r="C166" s="4"/>
      <c r="D166" s="4"/>
      <c r="E166" s="4"/>
      <c r="F166" s="4"/>
    </row>
    <row r="167" spans="3:6" x14ac:dyDescent="0.3">
      <c r="C167" s="4"/>
      <c r="D167" s="4"/>
      <c r="E167" s="4"/>
      <c r="F167" s="4"/>
    </row>
    <row r="168" spans="3:6" x14ac:dyDescent="0.3">
      <c r="C168" s="4"/>
      <c r="D168" s="4"/>
      <c r="E168" s="4"/>
      <c r="F168" s="4"/>
    </row>
    <row r="169" spans="3:6" x14ac:dyDescent="0.3">
      <c r="C169" s="4"/>
      <c r="D169" s="4"/>
      <c r="E169" s="4"/>
      <c r="F169" s="4"/>
    </row>
    <row r="170" spans="3:6" x14ac:dyDescent="0.3">
      <c r="C170" s="4"/>
      <c r="D170" s="4"/>
      <c r="E170" s="4"/>
      <c r="F170" s="4"/>
    </row>
    <row r="171" spans="3:6" x14ac:dyDescent="0.3">
      <c r="C171" s="4"/>
      <c r="D171" s="4"/>
      <c r="E171" s="4"/>
      <c r="F171" s="4"/>
    </row>
    <row r="172" spans="3:6" x14ac:dyDescent="0.3">
      <c r="C172" s="4"/>
      <c r="D172" s="4"/>
      <c r="E172" s="4"/>
      <c r="F172" s="4"/>
    </row>
    <row r="173" spans="3:6" x14ac:dyDescent="0.3">
      <c r="C173" s="4"/>
      <c r="D173" s="4"/>
      <c r="E173" s="4"/>
      <c r="F173" s="4"/>
    </row>
    <row r="174" spans="3:6" x14ac:dyDescent="0.3">
      <c r="C174" s="4"/>
      <c r="D174" s="4"/>
      <c r="E174" s="4"/>
      <c r="F174" s="4"/>
    </row>
    <row r="175" spans="3:6" x14ac:dyDescent="0.3">
      <c r="C175" s="4"/>
      <c r="D175" s="4"/>
      <c r="E175" s="4"/>
      <c r="F175" s="4"/>
    </row>
    <row r="176" spans="3:6" x14ac:dyDescent="0.3">
      <c r="C176" s="4"/>
      <c r="D176" s="4"/>
      <c r="E176" s="4"/>
      <c r="F176" s="4"/>
    </row>
    <row r="177" spans="3:6" x14ac:dyDescent="0.3">
      <c r="C177" s="4"/>
      <c r="D177" s="4"/>
      <c r="E177" s="4"/>
      <c r="F177" s="4"/>
    </row>
    <row r="178" spans="3:6" x14ac:dyDescent="0.3">
      <c r="C178" s="4"/>
      <c r="D178" s="4"/>
      <c r="E178" s="4"/>
      <c r="F178" s="4"/>
    </row>
    <row r="179" spans="3:6" x14ac:dyDescent="0.3">
      <c r="C179" s="4"/>
      <c r="D179" s="4"/>
      <c r="E179" s="4"/>
      <c r="F179" s="4"/>
    </row>
    <row r="180" spans="3:6" x14ac:dyDescent="0.3">
      <c r="C180" s="4"/>
      <c r="D180" s="4"/>
      <c r="E180" s="4"/>
      <c r="F180" s="4"/>
    </row>
    <row r="181" spans="3:6" x14ac:dyDescent="0.3">
      <c r="C181" s="4"/>
      <c r="D181" s="4"/>
      <c r="E181" s="4"/>
      <c r="F181" s="4"/>
    </row>
    <row r="182" spans="3:6" x14ac:dyDescent="0.3">
      <c r="C182" s="4"/>
      <c r="D182" s="4"/>
      <c r="E182" s="4"/>
      <c r="F182" s="4"/>
    </row>
    <row r="183" spans="3:6" x14ac:dyDescent="0.3">
      <c r="C183" s="4"/>
      <c r="D183" s="4"/>
      <c r="E183" s="4"/>
      <c r="F183" s="4"/>
    </row>
    <row r="184" spans="3:6" x14ac:dyDescent="0.3">
      <c r="C184" s="4"/>
      <c r="D184" s="4"/>
      <c r="E184" s="4"/>
      <c r="F184" s="4"/>
    </row>
    <row r="185" spans="3:6" x14ac:dyDescent="0.3">
      <c r="C185" s="4"/>
      <c r="D185" s="4"/>
      <c r="E185" s="4"/>
      <c r="F185" s="4"/>
    </row>
    <row r="186" spans="3:6" x14ac:dyDescent="0.3">
      <c r="C186" s="4"/>
      <c r="D186" s="4"/>
      <c r="E186" s="4"/>
      <c r="F186" s="4"/>
    </row>
    <row r="187" spans="3:6" x14ac:dyDescent="0.3">
      <c r="C187" s="4"/>
      <c r="D187" s="4"/>
      <c r="E187" s="4"/>
      <c r="F187" s="4"/>
    </row>
    <row r="188" spans="3:6" x14ac:dyDescent="0.3">
      <c r="C188" s="4"/>
      <c r="D188" s="4"/>
      <c r="E188" s="4"/>
      <c r="F188" s="4"/>
    </row>
    <row r="189" spans="3:6" x14ac:dyDescent="0.3">
      <c r="C189" s="4"/>
      <c r="D189" s="4"/>
      <c r="E189" s="4"/>
      <c r="F189" s="4"/>
    </row>
    <row r="190" spans="3:6" x14ac:dyDescent="0.3">
      <c r="C190" s="4"/>
      <c r="D190" s="4"/>
      <c r="E190" s="4"/>
      <c r="F190" s="4"/>
    </row>
    <row r="191" spans="3:6" x14ac:dyDescent="0.3">
      <c r="C191" s="4"/>
      <c r="D191" s="4"/>
      <c r="E191" s="4"/>
      <c r="F191" s="4"/>
    </row>
    <row r="192" spans="3:6" x14ac:dyDescent="0.3">
      <c r="C192" s="4"/>
      <c r="D192" s="4"/>
      <c r="E192" s="4"/>
      <c r="F192" s="4"/>
    </row>
    <row r="193" spans="3:6" x14ac:dyDescent="0.3">
      <c r="C193" s="4"/>
      <c r="D193" s="4"/>
      <c r="E193" s="4"/>
      <c r="F193" s="4"/>
    </row>
    <row r="194" spans="3:6" x14ac:dyDescent="0.3">
      <c r="C194" s="4"/>
      <c r="D194" s="4"/>
      <c r="E194" s="4"/>
      <c r="F194" s="4"/>
    </row>
    <row r="195" spans="3:6" x14ac:dyDescent="0.3">
      <c r="C195" s="4"/>
      <c r="D195" s="4"/>
      <c r="E195" s="4"/>
      <c r="F195" s="4"/>
    </row>
    <row r="196" spans="3:6" x14ac:dyDescent="0.3">
      <c r="C196" s="4"/>
      <c r="D196" s="4"/>
      <c r="E196" s="4"/>
      <c r="F196" s="4"/>
    </row>
    <row r="197" spans="3:6" x14ac:dyDescent="0.3">
      <c r="C197" s="4"/>
      <c r="D197" s="4"/>
      <c r="E197" s="4"/>
      <c r="F197" s="4"/>
    </row>
    <row r="198" spans="3:6" x14ac:dyDescent="0.3">
      <c r="C198" s="4"/>
      <c r="D198" s="4"/>
      <c r="E198" s="4"/>
      <c r="F198" s="4"/>
    </row>
    <row r="199" spans="3:6" x14ac:dyDescent="0.3">
      <c r="C199" s="4"/>
      <c r="D199" s="4"/>
      <c r="E199" s="4"/>
      <c r="F199" s="4"/>
    </row>
    <row r="200" spans="3:6" x14ac:dyDescent="0.3">
      <c r="C200" s="4"/>
      <c r="D200" s="4"/>
      <c r="E200" s="4"/>
      <c r="F200" s="4"/>
    </row>
    <row r="201" spans="3:6" x14ac:dyDescent="0.3">
      <c r="C201" s="4"/>
      <c r="D201" s="4"/>
      <c r="E201" s="4"/>
      <c r="F201" s="4"/>
    </row>
    <row r="202" spans="3:6" x14ac:dyDescent="0.3">
      <c r="C202" s="4"/>
      <c r="D202" s="4"/>
      <c r="E202" s="4"/>
      <c r="F202" s="4"/>
    </row>
    <row r="203" spans="3:6" x14ac:dyDescent="0.3">
      <c r="C203" s="4"/>
      <c r="D203" s="4"/>
      <c r="E203" s="4"/>
      <c r="F203" s="4"/>
    </row>
    <row r="204" spans="3:6" x14ac:dyDescent="0.3">
      <c r="C204" s="4"/>
      <c r="D204" s="4"/>
      <c r="E204" s="4"/>
      <c r="F204" s="4"/>
    </row>
    <row r="205" spans="3:6" x14ac:dyDescent="0.3">
      <c r="C205" s="4"/>
      <c r="D205" s="4"/>
      <c r="E205" s="4"/>
      <c r="F205" s="4"/>
    </row>
    <row r="206" spans="3:6" x14ac:dyDescent="0.3">
      <c r="C206" s="4"/>
      <c r="D206" s="4"/>
      <c r="E206" s="4"/>
      <c r="F206" s="4"/>
    </row>
    <row r="207" spans="3:6" x14ac:dyDescent="0.3">
      <c r="C207" s="4"/>
      <c r="D207" s="4"/>
      <c r="E207" s="4"/>
      <c r="F207" s="4"/>
    </row>
    <row r="208" spans="3:6" x14ac:dyDescent="0.3">
      <c r="C208" s="4"/>
      <c r="D208" s="4"/>
      <c r="E208" s="4"/>
      <c r="F208" s="4"/>
    </row>
    <row r="209" spans="3:6" x14ac:dyDescent="0.3">
      <c r="C209" s="4"/>
      <c r="D209" s="4"/>
      <c r="E209" s="4"/>
      <c r="F209" s="4"/>
    </row>
    <row r="210" spans="3:6" x14ac:dyDescent="0.3">
      <c r="C210" s="4"/>
      <c r="D210" s="4"/>
      <c r="E210" s="4"/>
      <c r="F210" s="4"/>
    </row>
    <row r="211" spans="3:6" x14ac:dyDescent="0.3">
      <c r="C211" s="4"/>
      <c r="D211" s="4"/>
      <c r="E211" s="4"/>
      <c r="F211" s="4"/>
    </row>
    <row r="212" spans="3:6" x14ac:dyDescent="0.3">
      <c r="C212" s="4"/>
      <c r="D212" s="4"/>
      <c r="E212" s="4"/>
      <c r="F212" s="4"/>
    </row>
    <row r="213" spans="3:6" x14ac:dyDescent="0.3">
      <c r="C213" s="4"/>
      <c r="D213" s="4"/>
      <c r="E213" s="4"/>
      <c r="F213" s="4"/>
    </row>
    <row r="214" spans="3:6" x14ac:dyDescent="0.3">
      <c r="C214" s="4"/>
      <c r="D214" s="4"/>
      <c r="E214" s="4"/>
      <c r="F214" s="4"/>
    </row>
    <row r="215" spans="3:6" x14ac:dyDescent="0.3">
      <c r="C215" s="4"/>
      <c r="D215" s="4"/>
      <c r="E215" s="4"/>
      <c r="F215" s="4"/>
    </row>
    <row r="216" spans="3:6" x14ac:dyDescent="0.3">
      <c r="C216" s="4"/>
      <c r="D216" s="4"/>
      <c r="E216" s="4"/>
      <c r="F216" s="4"/>
    </row>
    <row r="217" spans="3:6" x14ac:dyDescent="0.3">
      <c r="C217" s="4"/>
      <c r="D217" s="4"/>
      <c r="E217" s="4"/>
      <c r="F217" s="4"/>
    </row>
    <row r="218" spans="3:6" x14ac:dyDescent="0.3">
      <c r="C218" s="4"/>
      <c r="D218" s="4"/>
      <c r="E218" s="4"/>
      <c r="F218" s="4"/>
    </row>
    <row r="219" spans="3:6" x14ac:dyDescent="0.3">
      <c r="C219" s="4"/>
      <c r="D219" s="4"/>
      <c r="E219" s="4"/>
      <c r="F219" s="4"/>
    </row>
    <row r="220" spans="3:6" x14ac:dyDescent="0.3">
      <c r="C220" s="4"/>
      <c r="D220" s="4"/>
      <c r="E220" s="4"/>
      <c r="F220" s="4"/>
    </row>
    <row r="221" spans="3:6" x14ac:dyDescent="0.3">
      <c r="C221" s="4"/>
      <c r="D221" s="4"/>
      <c r="E221" s="4"/>
      <c r="F221" s="4"/>
    </row>
    <row r="222" spans="3:6" x14ac:dyDescent="0.3">
      <c r="C222" s="4"/>
      <c r="D222" s="4"/>
      <c r="E222" s="4"/>
      <c r="F222" s="4"/>
    </row>
    <row r="223" spans="3:6" x14ac:dyDescent="0.3">
      <c r="C223" s="4"/>
      <c r="D223" s="4"/>
      <c r="E223" s="4"/>
      <c r="F223" s="4"/>
    </row>
    <row r="224" spans="3:6" x14ac:dyDescent="0.3">
      <c r="C224" s="4"/>
      <c r="D224" s="4"/>
      <c r="E224" s="4"/>
      <c r="F224" s="4"/>
    </row>
    <row r="225" spans="3:6" x14ac:dyDescent="0.3">
      <c r="C225" s="4"/>
      <c r="D225" s="4"/>
      <c r="E225" s="4"/>
      <c r="F225" s="4"/>
    </row>
    <row r="226" spans="3:6" x14ac:dyDescent="0.3">
      <c r="C226" s="4"/>
      <c r="D226" s="4"/>
      <c r="E226" s="4"/>
      <c r="F226" s="4"/>
    </row>
    <row r="227" spans="3:6" x14ac:dyDescent="0.3">
      <c r="C227" s="4"/>
      <c r="D227" s="4"/>
      <c r="E227" s="4"/>
      <c r="F227" s="4"/>
    </row>
    <row r="228" spans="3:6" x14ac:dyDescent="0.3">
      <c r="C228" s="4"/>
      <c r="D228" s="4"/>
      <c r="E228" s="4"/>
      <c r="F228" s="4"/>
    </row>
    <row r="229" spans="3:6" x14ac:dyDescent="0.3">
      <c r="C229" s="4"/>
      <c r="D229" s="4"/>
      <c r="E229" s="4"/>
      <c r="F229" s="4"/>
    </row>
    <row r="230" spans="3:6" x14ac:dyDescent="0.3">
      <c r="C230" s="4"/>
      <c r="D230" s="4"/>
      <c r="E230" s="4"/>
      <c r="F230" s="4"/>
    </row>
    <row r="231" spans="3:6" x14ac:dyDescent="0.3">
      <c r="C231" s="4"/>
      <c r="D231" s="4"/>
      <c r="E231" s="4"/>
      <c r="F231" s="4"/>
    </row>
    <row r="232" spans="3:6" x14ac:dyDescent="0.3">
      <c r="C232" s="4"/>
      <c r="D232" s="4"/>
      <c r="E232" s="4"/>
      <c r="F232" s="4"/>
    </row>
    <row r="233" spans="3:6" x14ac:dyDescent="0.3">
      <c r="C233" s="4"/>
      <c r="D233" s="4"/>
      <c r="E233" s="4"/>
      <c r="F233" s="4"/>
    </row>
    <row r="234" spans="3:6" x14ac:dyDescent="0.3">
      <c r="C234" s="4"/>
      <c r="D234" s="4"/>
      <c r="E234" s="4"/>
      <c r="F234" s="4"/>
    </row>
    <row r="235" spans="3:6" x14ac:dyDescent="0.3">
      <c r="C235" s="4"/>
      <c r="D235" s="4"/>
      <c r="E235" s="4"/>
      <c r="F235" s="4"/>
    </row>
    <row r="236" spans="3:6" x14ac:dyDescent="0.3">
      <c r="C236" s="4"/>
      <c r="D236" s="4"/>
      <c r="E236" s="4"/>
      <c r="F236" s="4"/>
    </row>
    <row r="237" spans="3:6" x14ac:dyDescent="0.3">
      <c r="C237" s="4"/>
      <c r="D237" s="4"/>
      <c r="E237" s="4"/>
      <c r="F237" s="4"/>
    </row>
    <row r="238" spans="3:6" x14ac:dyDescent="0.3">
      <c r="C238" s="4"/>
      <c r="D238" s="4"/>
      <c r="E238" s="4"/>
      <c r="F238" s="4"/>
    </row>
    <row r="239" spans="3:6" x14ac:dyDescent="0.3">
      <c r="C239" s="4"/>
      <c r="D239" s="4"/>
      <c r="E239" s="4"/>
      <c r="F239" s="4"/>
    </row>
    <row r="240" spans="3:6" x14ac:dyDescent="0.3">
      <c r="C240" s="4"/>
      <c r="D240" s="4"/>
      <c r="E240" s="4"/>
      <c r="F240" s="4"/>
    </row>
    <row r="241" spans="3:6" x14ac:dyDescent="0.3">
      <c r="C241" s="4"/>
      <c r="D241" s="4"/>
      <c r="E241" s="4"/>
      <c r="F241" s="4"/>
    </row>
    <row r="242" spans="3:6" x14ac:dyDescent="0.3">
      <c r="C242" s="4"/>
      <c r="D242" s="4"/>
      <c r="E242" s="4"/>
      <c r="F242" s="4"/>
    </row>
    <row r="243" spans="3:6" x14ac:dyDescent="0.3">
      <c r="C243" s="4"/>
      <c r="D243" s="4"/>
      <c r="E243" s="4"/>
      <c r="F243" s="4"/>
    </row>
    <row r="244" spans="3:6" x14ac:dyDescent="0.3">
      <c r="C244" s="4"/>
      <c r="D244" s="4"/>
      <c r="E244" s="4"/>
      <c r="F244" s="4"/>
    </row>
    <row r="245" spans="3:6" x14ac:dyDescent="0.3">
      <c r="C245" s="4"/>
      <c r="D245" s="4"/>
      <c r="E245" s="4"/>
      <c r="F245" s="4"/>
    </row>
    <row r="246" spans="3:6" x14ac:dyDescent="0.3">
      <c r="C246" s="4"/>
      <c r="D246" s="4"/>
      <c r="E246" s="4"/>
      <c r="F246" s="4"/>
    </row>
    <row r="247" spans="3:6" x14ac:dyDescent="0.3">
      <c r="C247" s="4"/>
      <c r="D247" s="4"/>
      <c r="E247" s="4"/>
      <c r="F247" s="4"/>
    </row>
    <row r="248" spans="3:6" x14ac:dyDescent="0.3">
      <c r="C248" s="4"/>
      <c r="D248" s="4"/>
      <c r="E248" s="4"/>
      <c r="F248" s="4"/>
    </row>
    <row r="249" spans="3:6" x14ac:dyDescent="0.3">
      <c r="C249" s="4"/>
      <c r="D249" s="4"/>
      <c r="E249" s="4"/>
      <c r="F249" s="4"/>
    </row>
    <row r="250" spans="3:6" x14ac:dyDescent="0.3">
      <c r="C250" s="4"/>
      <c r="D250" s="4"/>
      <c r="E250" s="4"/>
      <c r="F250" s="4"/>
    </row>
    <row r="251" spans="3:6" x14ac:dyDescent="0.3">
      <c r="C251" s="4"/>
      <c r="D251" s="4"/>
      <c r="E251" s="4"/>
      <c r="F251" s="4"/>
    </row>
    <row r="252" spans="3:6" x14ac:dyDescent="0.3">
      <c r="C252" s="4"/>
      <c r="D252" s="4"/>
      <c r="E252" s="4"/>
      <c r="F252" s="4"/>
    </row>
    <row r="253" spans="3:6" x14ac:dyDescent="0.3">
      <c r="C253" s="4"/>
      <c r="D253" s="4"/>
      <c r="E253" s="4"/>
      <c r="F253" s="4"/>
    </row>
    <row r="254" spans="3:6" x14ac:dyDescent="0.3">
      <c r="C254" s="4"/>
      <c r="D254" s="4"/>
      <c r="E254" s="4"/>
      <c r="F254" s="4"/>
    </row>
    <row r="255" spans="3:6" x14ac:dyDescent="0.3">
      <c r="C255" s="4"/>
      <c r="D255" s="4"/>
      <c r="E255" s="4"/>
      <c r="F255" s="4"/>
    </row>
    <row r="256" spans="3:6" x14ac:dyDescent="0.3">
      <c r="C256" s="4"/>
      <c r="D256" s="4"/>
      <c r="E256" s="4"/>
      <c r="F256" s="4"/>
    </row>
    <row r="257" spans="3:6" x14ac:dyDescent="0.3">
      <c r="C257" s="4"/>
      <c r="D257" s="4"/>
      <c r="E257" s="4"/>
      <c r="F257" s="4"/>
    </row>
    <row r="258" spans="3:6" x14ac:dyDescent="0.3">
      <c r="C258" s="4"/>
      <c r="D258" s="4"/>
      <c r="E258" s="4"/>
      <c r="F258" s="4"/>
    </row>
    <row r="259" spans="3:6" x14ac:dyDescent="0.3">
      <c r="C259" s="4"/>
      <c r="D259" s="4"/>
      <c r="E259" s="4"/>
      <c r="F259" s="4"/>
    </row>
    <row r="260" spans="3:6" x14ac:dyDescent="0.3">
      <c r="C260" s="4"/>
      <c r="D260" s="4"/>
      <c r="E260" s="4"/>
      <c r="F260" s="4"/>
    </row>
    <row r="261" spans="3:6" x14ac:dyDescent="0.3">
      <c r="C261" s="4"/>
      <c r="D261" s="4"/>
      <c r="E261" s="4"/>
      <c r="F261" s="4"/>
    </row>
    <row r="262" spans="3:6" x14ac:dyDescent="0.3">
      <c r="C262" s="4"/>
      <c r="D262" s="4"/>
      <c r="E262" s="4"/>
      <c r="F262" s="4"/>
    </row>
    <row r="263" spans="3:6" x14ac:dyDescent="0.3">
      <c r="C263" s="4"/>
      <c r="D263" s="4"/>
      <c r="E263" s="4"/>
      <c r="F263" s="4"/>
    </row>
    <row r="264" spans="3:6" x14ac:dyDescent="0.3">
      <c r="C264" s="4"/>
      <c r="D264" s="4"/>
      <c r="E264" s="4"/>
      <c r="F264" s="4"/>
    </row>
    <row r="265" spans="3:6" x14ac:dyDescent="0.3">
      <c r="C265" s="4"/>
      <c r="D265" s="4"/>
      <c r="E265" s="4"/>
      <c r="F265" s="4"/>
    </row>
    <row r="266" spans="3:6" x14ac:dyDescent="0.3">
      <c r="C266" s="4"/>
      <c r="D266" s="4"/>
      <c r="E266" s="4"/>
      <c r="F266" s="4"/>
    </row>
    <row r="267" spans="3:6" x14ac:dyDescent="0.3">
      <c r="C267" s="4"/>
      <c r="D267" s="4"/>
      <c r="E267" s="4"/>
      <c r="F267" s="4"/>
    </row>
    <row r="268" spans="3:6" x14ac:dyDescent="0.3">
      <c r="C268" s="4"/>
      <c r="D268" s="4"/>
      <c r="E268" s="4"/>
      <c r="F268" s="4"/>
    </row>
    <row r="269" spans="3:6" x14ac:dyDescent="0.3">
      <c r="C269" s="4"/>
      <c r="D269" s="4"/>
      <c r="E269" s="4"/>
      <c r="F269" s="4"/>
    </row>
    <row r="270" spans="3:6" x14ac:dyDescent="0.3">
      <c r="C270" s="4"/>
      <c r="D270" s="4"/>
      <c r="E270" s="4"/>
      <c r="F270" s="4"/>
    </row>
    <row r="271" spans="3:6" x14ac:dyDescent="0.3">
      <c r="C271" s="4"/>
      <c r="D271" s="4"/>
      <c r="E271" s="4"/>
      <c r="F271" s="4"/>
    </row>
    <row r="272" spans="3:6" x14ac:dyDescent="0.3">
      <c r="C272" s="4"/>
      <c r="D272" s="4"/>
      <c r="E272" s="4"/>
      <c r="F272" s="4"/>
    </row>
    <row r="273" spans="3:6" x14ac:dyDescent="0.3">
      <c r="C273" s="4"/>
      <c r="D273" s="4"/>
      <c r="E273" s="4"/>
      <c r="F273" s="4"/>
    </row>
    <row r="274" spans="3:6" x14ac:dyDescent="0.3">
      <c r="C274" s="4"/>
      <c r="D274" s="4"/>
      <c r="E274" s="4"/>
      <c r="F274" s="4"/>
    </row>
    <row r="275" spans="3:6" x14ac:dyDescent="0.3">
      <c r="C275" s="4"/>
      <c r="D275" s="4"/>
      <c r="E275" s="4"/>
      <c r="F275" s="4"/>
    </row>
    <row r="276" spans="3:6" x14ac:dyDescent="0.3">
      <c r="C276" s="4"/>
      <c r="D276" s="4"/>
      <c r="E276" s="4"/>
      <c r="F276" s="4"/>
    </row>
    <row r="277" spans="3:6" x14ac:dyDescent="0.3">
      <c r="C277" s="4"/>
      <c r="D277" s="4"/>
      <c r="E277" s="4"/>
      <c r="F277" s="4"/>
    </row>
    <row r="278" spans="3:6" x14ac:dyDescent="0.3">
      <c r="C278" s="4"/>
      <c r="D278" s="4"/>
      <c r="E278" s="4"/>
      <c r="F278" s="4"/>
    </row>
    <row r="279" spans="3:6" x14ac:dyDescent="0.3">
      <c r="C279" s="4"/>
      <c r="D279" s="4"/>
      <c r="E279" s="4"/>
      <c r="F279" s="4"/>
    </row>
    <row r="280" spans="3:6" x14ac:dyDescent="0.3">
      <c r="C280" s="4"/>
      <c r="D280" s="4"/>
      <c r="E280" s="4"/>
      <c r="F280" s="4"/>
    </row>
    <row r="281" spans="3:6" x14ac:dyDescent="0.3">
      <c r="C281" s="4"/>
      <c r="D281" s="4"/>
      <c r="E281" s="4"/>
      <c r="F281" s="4"/>
    </row>
    <row r="282" spans="3:6" x14ac:dyDescent="0.3">
      <c r="C282" s="4"/>
      <c r="D282" s="4"/>
      <c r="E282" s="4"/>
      <c r="F282" s="4"/>
    </row>
    <row r="283" spans="3:6" x14ac:dyDescent="0.3">
      <c r="C283" s="4"/>
      <c r="D283" s="4"/>
      <c r="E283" s="4"/>
      <c r="F283" s="4"/>
    </row>
    <row r="284" spans="3:6" x14ac:dyDescent="0.3">
      <c r="C284" s="4"/>
      <c r="D284" s="4"/>
      <c r="E284" s="4"/>
      <c r="F284" s="4"/>
    </row>
    <row r="285" spans="3:6" x14ac:dyDescent="0.3">
      <c r="C285" s="4"/>
      <c r="D285" s="4"/>
      <c r="E285" s="4"/>
      <c r="F285" s="4"/>
    </row>
    <row r="286" spans="3:6" x14ac:dyDescent="0.3">
      <c r="C286" s="4"/>
      <c r="D286" s="4"/>
      <c r="E286" s="4"/>
      <c r="F286" s="4"/>
    </row>
    <row r="287" spans="3:6" x14ac:dyDescent="0.3">
      <c r="C287" s="4"/>
      <c r="D287" s="4"/>
      <c r="E287" s="4"/>
      <c r="F287" s="4"/>
    </row>
  </sheetData>
  <mergeCells count="15">
    <mergeCell ref="B33:C33"/>
    <mergeCell ref="A12:F12"/>
    <mergeCell ref="A21:F21"/>
    <mergeCell ref="E33:F33"/>
    <mergeCell ref="A5:F5"/>
    <mergeCell ref="D9:D10"/>
    <mergeCell ref="B9:B10"/>
    <mergeCell ref="E1:F1"/>
    <mergeCell ref="A7:F7"/>
    <mergeCell ref="A6:F6"/>
    <mergeCell ref="A9:A10"/>
    <mergeCell ref="C9:C10"/>
    <mergeCell ref="E9:F9"/>
    <mergeCell ref="E3:F3"/>
    <mergeCell ref="E2:F2"/>
  </mergeCells>
  <phoneticPr fontId="11" type="noConversion"/>
  <printOptions horizontalCentered="1"/>
  <pageMargins left="0.98425196850393704" right="0.59055118110236227" top="0.59055118110236227" bottom="0.59055118110236227" header="0.39370078740157483" footer="0.3937007874015748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Пользователь</cp:lastModifiedBy>
  <cp:lastPrinted>2026-05-05T06:55:16Z</cp:lastPrinted>
  <dcterms:created xsi:type="dcterms:W3CDTF">2014-01-17T10:52:16Z</dcterms:created>
  <dcterms:modified xsi:type="dcterms:W3CDTF">2026-05-11T09:35:12Z</dcterms:modified>
</cp:coreProperties>
</file>